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J1FG9ARwixoFDQRi1wRz1usFtgg=="/>
    </ext>
  </extLst>
</workbook>
</file>

<file path=xl/sharedStrings.xml><?xml version="1.0" encoding="utf-8"?>
<sst xmlns="http://schemas.openxmlformats.org/spreadsheetml/2006/main" count="192" uniqueCount="82">
  <si>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</si>
  <si>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</si>
  <si>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</si>
  <si>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</si>
  <si>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</si>
  <si>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</si>
  <si>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</si>
  <si>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</si>
  <si>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</si>
  <si>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</si>
  <si>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</si>
  <si>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</si>
  <si>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</si>
  <si>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</si>
  <si>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</si>
  <si>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</si>
  <si>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</si>
  <si>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</si>
  <si>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</si>
  <si>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</si>
  <si>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</si>
  <si>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</si>
  <si>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</si>
  <si>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</si>
  <si>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</si>
  <si>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</si>
  <si>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</si>
  <si>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Arefu</t>
  </si>
  <si>
    <t xml:space="preserve">     Cod traseu: </t>
  </si>
  <si>
    <t>022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</si>
  <si>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</si>
  <si>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</si>
  <si>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</si>
  <si>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</si>
  <si>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</si>
  <si>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</si>
  <si>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</si>
  <si>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</si>
  <si>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</si>
  <si>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</si>
  <si>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</si>
  <si>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</si>
  <si>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</si>
  <si>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</si>
  <si>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</si>
  <si>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</si>
  <si>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</si>
  <si>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</si>
  <si>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</si>
  <si>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</si>
  <si>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</si>
  <si>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</si>
  <si>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</si>
  <si>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</si>
  <si>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Mustatesti</t>
  </si>
  <si>
    <t>Dobrotu Ramificatie</t>
  </si>
  <si>
    <t>Albestii Pamanteni</t>
  </si>
  <si>
    <t>Albestii Pamanteni Primarie</t>
  </si>
  <si>
    <t>Albestii Ungureni1</t>
  </si>
  <si>
    <t>D</t>
  </si>
  <si>
    <t>Albestii Ungureni2</t>
  </si>
  <si>
    <t>Oestii Pamanteni1</t>
  </si>
  <si>
    <t>Rotunda</t>
  </si>
  <si>
    <t>Bucsenesti</t>
  </si>
  <si>
    <t>Corbeni</t>
  </si>
  <si>
    <t>Capatanenii-Pamanteni1</t>
  </si>
  <si>
    <t>Capatanenii-Pamanteni2</t>
  </si>
  <si>
    <t>Capatanenii-Ungureni</t>
  </si>
  <si>
    <t>Arefu1</t>
  </si>
  <si>
    <t>Arefu2</t>
  </si>
  <si>
    <t>Arefu3</t>
  </si>
  <si>
    <t>Arefu Cap traseu</t>
  </si>
  <si>
    <t>1</t>
  </si>
  <si>
    <t>1=5</t>
  </si>
  <si>
    <t>1=7</t>
  </si>
  <si>
    <t>1=6</t>
  </si>
  <si>
    <t>C6</t>
  </si>
  <si>
    <t>C7</t>
  </si>
  <si>
    <t>C8</t>
  </si>
  <si>
    <t>C9</t>
  </si>
  <si>
    <t>C10</t>
  </si>
  <si>
    <t>EMITENT,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</si>
</sst>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sz val="10.0"/>
      <color theme="1"/>
      <name val="Calibri"/>
    </font>
    <font>
      <b/>
      <sz val="14.0"/>
      <color theme="1"/>
      <name val="Arial"/>
    </font>
    <font>
      <sz val="14.0"/>
      <color theme="1"/>
      <name val="Arial"/>
    </font>
    <font>
      <b/>
      <sz val="11.0"/>
      <color theme="1"/>
      <name val="Arial"/>
    </font>
    <font/>
    <font>
      <sz val="11.0"/>
      <color rgb="FF9C6500"/>
      <name val="Calibri"/>
    </font>
    <font>
      <sz val="10.0"/>
      <name val="Arial"/>
    </font>
    <font>
      <sz val="12.0"/>
      <color theme="1"/>
      <name val="Arial"/>
    </font>
    <font>
      <b/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</fills>
  <borders count="24">
    <border/>
    <border>
      <left/>
      <right/>
      <top/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Font="1"/>
    <xf borderId="0" fillId="0" fontId="1" numFmtId="49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2" fontId="1" numFmtId="0" xfId="0" applyAlignment="1" applyBorder="1" applyFill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0" xfId="0" applyFont="1"/>
    <xf borderId="1" fillId="2" fontId="1" numFmtId="0" xfId="0" applyBorder="1" applyFont="1"/>
    <xf borderId="0" fillId="0" fontId="5" numFmtId="0" xfId="0" applyAlignment="1" applyFont="1">
      <alignment horizontal="left"/>
    </xf>
    <xf borderId="0" fillId="0" fontId="1" numFmtId="0" xfId="0" applyAlignment="1" applyFont="1">
      <alignment horizontal="left"/>
    </xf>
    <xf quotePrefix="1" borderId="0" fillId="0" fontId="5" numFmtId="0" xfId="0" applyAlignment="1" applyFont="1">
      <alignment horizontal="left"/>
    </xf>
    <xf borderId="2" fillId="0" fontId="6" numFmtId="0" xfId="0" applyAlignment="1" applyBorder="1" applyFont="1">
      <alignment horizontal="center"/>
    </xf>
    <xf borderId="3" fillId="0" fontId="7" numFmtId="0" xfId="0" applyBorder="1" applyFont="1"/>
    <xf borderId="4" fillId="0" fontId="7" numFmtId="0" xfId="0" applyBorder="1" applyFont="1"/>
    <xf borderId="5" fillId="0" fontId="6" numFmtId="0" xfId="0" applyBorder="1" applyFont="1"/>
    <xf borderId="5" fillId="0" fontId="6" numFmtId="0" xfId="0" applyAlignment="1" applyBorder="1" applyFont="1">
      <alignment horizontal="center"/>
    </xf>
    <xf borderId="6" fillId="0" fontId="6" numFmtId="0" xfId="0" applyAlignment="1" applyBorder="1" applyFont="1">
      <alignment horizontal="center"/>
    </xf>
    <xf borderId="7" fillId="0" fontId="7" numFmtId="0" xfId="0" applyBorder="1" applyFont="1"/>
    <xf borderId="0" fillId="0" fontId="6" numFmtId="0" xfId="0" applyFont="1"/>
    <xf borderId="8" fillId="0" fontId="6" numFmtId="0" xfId="0" applyAlignment="1" applyBorder="1" applyFont="1">
      <alignment horizontal="center"/>
    </xf>
    <xf borderId="9" fillId="0" fontId="7" numFmtId="0" xfId="0" applyBorder="1" applyFont="1"/>
    <xf borderId="10" fillId="0" fontId="7" numFmtId="0" xfId="0" applyBorder="1" applyFont="1"/>
    <xf borderId="11" fillId="0" fontId="6" numFmtId="0" xfId="0" applyBorder="1" applyFont="1"/>
    <xf borderId="11" fillId="0" fontId="6" numFmtId="0" xfId="0" applyAlignment="1" applyBorder="1" applyFont="1">
      <alignment horizontal="center"/>
    </xf>
    <xf borderId="12" fillId="0" fontId="6" numFmtId="0" xfId="0" applyAlignment="1" applyBorder="1" applyFont="1">
      <alignment horizontal="center"/>
    </xf>
    <xf borderId="13" fillId="0" fontId="7" numFmtId="0" xfId="0" applyBorder="1" applyFont="1"/>
    <xf borderId="14" fillId="0" fontId="6" numFmtId="0" xfId="0" applyAlignment="1" applyBorder="1" applyFont="1">
      <alignment horizontal="center"/>
    </xf>
    <xf borderId="15" fillId="0" fontId="6" numFmtId="0" xfId="0" applyAlignment="1" applyBorder="1" applyFont="1">
      <alignment horizontal="center"/>
    </xf>
    <xf borderId="0" fillId="0" fontId="6" numFmtId="0" xfId="0" applyAlignment="1" applyFont="1">
      <alignment horizontal="center" vertical="center"/>
    </xf>
    <xf borderId="16" fillId="2" fontId="6" numFmtId="0" xfId="0" applyAlignment="1" applyBorder="1" applyFont="1">
      <alignment horizontal="center"/>
    </xf>
    <xf borderId="11" fillId="2" fontId="6" numFmtId="0" xfId="0" applyAlignment="1" applyBorder="1" applyFont="1">
      <alignment horizontal="center"/>
    </xf>
    <xf borderId="17" fillId="2" fontId="6" numFmtId="0" xfId="0" applyAlignment="1" applyBorder="1" applyFont="1">
      <alignment horizontal="center"/>
    </xf>
    <xf borderId="18" fillId="0" fontId="2" numFmtId="20" xfId="0" applyAlignment="1" applyBorder="1" applyFont="1" applyNumberFormat="1">
      <alignment horizontal="center"/>
    </xf>
    <xf borderId="19" fillId="0" fontId="2" numFmtId="20" xfId="0" applyAlignment="1" applyBorder="1" applyFont="1" applyNumberFormat="1">
      <alignment horizontal="center"/>
    </xf>
    <xf borderId="19" fillId="0" fontId="1" numFmtId="0" xfId="0" applyBorder="1" applyFont="1"/>
    <xf borderId="19" fillId="0" fontId="1" numFmtId="0" xfId="0" applyAlignment="1" applyBorder="1" applyFont="1">
      <alignment horizontal="center"/>
    </xf>
    <xf borderId="19" fillId="0" fontId="1" numFmtId="0" xfId="0" applyAlignment="1" applyBorder="1" applyFont="1">
      <alignment shrinkToFit="0" wrapText="1"/>
    </xf>
    <xf borderId="19" fillId="0" fontId="1" numFmtId="20" xfId="0" applyAlignment="1" applyBorder="1" applyFont="1" applyNumberFormat="1">
      <alignment horizontal="center"/>
    </xf>
    <xf borderId="20" fillId="0" fontId="1" numFmtId="20" xfId="0" applyAlignment="1" applyBorder="1" applyFont="1" applyNumberFormat="1">
      <alignment horizontal="center"/>
    </xf>
    <xf borderId="0" fillId="0" fontId="1" numFmtId="0" xfId="0" applyAlignment="1" applyFont="1">
      <alignment horizontal="center"/>
    </xf>
    <xf borderId="0" fillId="0" fontId="1" numFmtId="1" xfId="0" applyFont="1" applyNumberFormat="1"/>
    <xf borderId="0" fillId="0" fontId="1" numFmtId="0" xfId="0" applyAlignment="1" applyFont="1">
      <alignment shrinkToFit="0" wrapText="1"/>
    </xf>
    <xf borderId="21" fillId="0" fontId="1" numFmtId="20" xfId="0" applyAlignment="1" applyBorder="1" applyFont="1" applyNumberFormat="1">
      <alignment horizontal="center"/>
    </xf>
    <xf borderId="22" fillId="0" fontId="1" numFmtId="20" xfId="0" applyAlignment="1" applyBorder="1" applyFont="1" applyNumberFormat="1">
      <alignment horizontal="center"/>
    </xf>
    <xf borderId="22" fillId="0" fontId="1" numFmtId="0" xfId="0" applyAlignment="1" applyBorder="1" applyFont="1">
      <alignment horizontal="right"/>
    </xf>
    <xf borderId="22" fillId="0" fontId="1" numFmtId="0" xfId="0" applyAlignment="1" applyBorder="1" applyFont="1">
      <alignment horizontal="center"/>
    </xf>
    <xf borderId="22" fillId="0" fontId="1" numFmtId="0" xfId="0" applyBorder="1" applyFont="1"/>
    <xf borderId="23" fillId="0" fontId="1" numFmtId="20" xfId="0" applyAlignment="1" applyBorder="1" applyFont="1" applyNumberFormat="1">
      <alignment horizontal="center"/>
    </xf>
    <xf borderId="1" fillId="2" fontId="1" numFmtId="49" xfId="0" applyAlignment="1" applyBorder="1" applyFont="1" applyNumberFormat="1">
      <alignment horizontal="center"/>
    </xf>
    <xf borderId="0" fillId="0" fontId="1" numFmtId="21" xfId="0" applyFont="1" applyNumberFormat="1"/>
    <xf borderId="0" fillId="0" fontId="8" numFmtId="0" xfId="0" applyFont="1"/>
    <xf borderId="22" fillId="0" fontId="2" numFmtId="20" xfId="0" applyAlignment="1" applyBorder="1" applyFont="1" applyNumberFormat="1">
      <alignment horizontal="center"/>
    </xf>
    <xf borderId="23" fillId="0" fontId="2" numFmtId="20" xfId="0" applyAlignment="1" applyBorder="1" applyFont="1" applyNumberFormat="1">
      <alignment horizontal="center"/>
    </xf>
    <xf borderId="21" fillId="0" fontId="1" numFmtId="20" xfId="0" applyBorder="1" applyFont="1" applyNumberFormat="1"/>
    <xf borderId="22" fillId="0" fontId="1" numFmtId="20" xfId="0" applyBorder="1" applyFont="1" applyNumberFormat="1"/>
    <xf borderId="23" fillId="0" fontId="1" numFmtId="20" xfId="0" applyBorder="1" applyFont="1" applyNumberFormat="1"/>
    <xf borderId="16" fillId="0" fontId="9" numFmtId="0" xfId="0" applyAlignment="1" applyBorder="1" applyFont="1">
      <alignment horizontal="center" readingOrder="0"/>
    </xf>
    <xf borderId="11" fillId="0" fontId="9" numFmtId="0" xfId="0" applyAlignment="1" applyBorder="1" applyFont="1">
      <alignment horizontal="center" readingOrder="0"/>
    </xf>
    <xf borderId="11" fillId="0" fontId="1" numFmtId="0" xfId="0" applyBorder="1" applyFont="1"/>
    <xf borderId="11" fillId="0" fontId="1" numFmtId="0" xfId="0" applyAlignment="1" applyBorder="1" applyFont="1">
      <alignment horizontal="center"/>
    </xf>
    <xf borderId="11" fillId="0" fontId="9" numFmtId="20" xfId="0" applyAlignment="1" applyBorder="1" applyFont="1" applyNumberFormat="1">
      <alignment horizontal="center" readingOrder="0"/>
    </xf>
    <xf borderId="17" fillId="0" fontId="9" numFmtId="20" xfId="0" applyAlignment="1" applyBorder="1" applyFont="1" applyNumberFormat="1">
      <alignment horizontal="center" readingOrder="0"/>
    </xf>
    <xf borderId="16" fillId="0" fontId="9" numFmtId="20" xfId="0" applyAlignment="1" applyBorder="1" applyFont="1" applyNumberFormat="1">
      <alignment horizontal="center" readingOrder="0"/>
    </xf>
    <xf borderId="11" fillId="0" fontId="9" numFmtId="0" xfId="0" applyBorder="1" applyFont="1"/>
    <xf borderId="11" fillId="0" fontId="9" numFmtId="0" xfId="0" applyAlignment="1" applyBorder="1" applyFont="1">
      <alignment horizontal="center"/>
    </xf>
    <xf borderId="17" fillId="0" fontId="9" numFmtId="0" xfId="0" applyAlignment="1" applyBorder="1" applyFont="1">
      <alignment horizontal="center" readingOrder="0"/>
    </xf>
    <xf borderId="0" fillId="0" fontId="10" numFmtId="0" xfId="0" applyFont="1"/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5" width="5.29"/>
    <col customWidth="1" min="6" max="6" width="4.71"/>
    <col customWidth="1" min="7" max="7" width="6.71"/>
    <col customWidth="1" min="8" max="8" width="28.71"/>
    <col customWidth="1" min="9" max="13" width="5.29"/>
    <col customWidth="1" min="14" max="15" width="8.71"/>
    <col customWidth="1" min="16" max="17" width="15.43"/>
    <col customWidth="1" min="18" max="18" width="17.0"/>
    <col customWidth="1" min="19" max="19" width="16.0"/>
    <col customWidth="1" min="20" max="28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ht="12.75" customHeight="1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ht="12.75" customHeight="1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ht="12.75" customHeight="1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35.0</v>
      </c>
      <c r="U5" s="8">
        <v>30.0</v>
      </c>
      <c r="V5" s="8">
        <v>15.0</v>
      </c>
      <c r="W5" s="8">
        <v>40.0</v>
      </c>
      <c r="X5" s="8">
        <v>35.0</v>
      </c>
      <c r="Y5" s="8">
        <v>15.0</v>
      </c>
      <c r="Z5" s="8">
        <v>40.0</v>
      </c>
      <c r="AA5" s="8">
        <v>35.0</v>
      </c>
      <c r="AB5" s="8">
        <v>15.0</v>
      </c>
    </row>
    <row r="6" ht="15.75" customHeight="1">
      <c r="A6" s="9" t="s">
        <v>21</v>
      </c>
      <c r="R6" s="2" t="s">
        <v>22</v>
      </c>
      <c r="S6" s="7" t="s">
        <v>23</v>
      </c>
      <c r="T6" s="8">
        <v>45.0</v>
      </c>
      <c r="U6" s="8">
        <v>40.0</v>
      </c>
      <c r="V6" s="8">
        <v>20.0</v>
      </c>
      <c r="W6" s="8">
        <v>50.0</v>
      </c>
      <c r="X6" s="8">
        <v>45.0</v>
      </c>
      <c r="Y6" s="8">
        <v>20.0</v>
      </c>
      <c r="Z6" s="8">
        <v>50.0</v>
      </c>
      <c r="AA6" s="8">
        <v>45.0</v>
      </c>
      <c r="AB6" s="8">
        <v>20.0</v>
      </c>
    </row>
    <row r="7" ht="15.75" customHeight="1">
      <c r="A7" s="10" t="s">
        <v>24</v>
      </c>
    </row>
    <row r="8" ht="15.75" customHeight="1">
      <c r="A8" s="11" t="s">
        <v>25</v>
      </c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R8" s="2" t="s">
        <v>26</v>
      </c>
      <c r="T8" s="12">
        <v>34.0</v>
      </c>
    </row>
    <row r="9" ht="15.75" customHeight="1">
      <c r="A9" s="13"/>
      <c r="I9" s="13"/>
      <c r="J9" s="13"/>
      <c r="K9" s="14"/>
      <c r="L9" s="14"/>
      <c r="M9" s="14"/>
    </row>
    <row r="10">
      <c r="A10" s="13" t="s">
        <v>27</v>
      </c>
    </row>
    <row r="11">
      <c r="A11" s="13" t="s">
        <v>28</v>
      </c>
      <c r="B11" s="13"/>
      <c r="C11" s="13"/>
      <c r="D11" s="13"/>
      <c r="E11" s="15" t="s">
        <v>29</v>
      </c>
      <c r="F11" s="13"/>
      <c r="G11" s="13"/>
      <c r="H11" s="13"/>
      <c r="I11" s="13"/>
      <c r="J11" s="13"/>
      <c r="K11" s="13"/>
      <c r="L11" s="13"/>
      <c r="M11" s="13"/>
    </row>
    <row r="12" ht="12.75" customHeight="1">
      <c r="A12" s="16" t="s">
        <v>30</v>
      </c>
      <c r="B12" s="17"/>
      <c r="C12" s="17"/>
      <c r="D12" s="17"/>
      <c r="E12" s="18"/>
      <c r="F12" s="19" t="s">
        <v>31</v>
      </c>
      <c r="G12" s="20" t="s">
        <v>32</v>
      </c>
      <c r="H12" s="20" t="s">
        <v>33</v>
      </c>
      <c r="I12" s="21" t="s">
        <v>34</v>
      </c>
      <c r="J12" s="17"/>
      <c r="K12" s="17"/>
      <c r="L12" s="17"/>
      <c r="M12" s="22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ht="12.75" customHeight="1">
      <c r="A13" s="24" t="s">
        <v>35</v>
      </c>
      <c r="B13" s="25"/>
      <c r="C13" s="25"/>
      <c r="D13" s="25"/>
      <c r="E13" s="26"/>
      <c r="F13" s="27"/>
      <c r="G13" s="27" t="s">
        <v>36</v>
      </c>
      <c r="H13" s="28" t="s">
        <v>37</v>
      </c>
      <c r="I13" s="29" t="s">
        <v>35</v>
      </c>
      <c r="J13" s="25"/>
      <c r="K13" s="25"/>
      <c r="L13" s="25"/>
      <c r="M13" s="30"/>
      <c r="N13" s="23"/>
      <c r="O13" s="23"/>
      <c r="P13" s="23"/>
      <c r="Q13" s="23"/>
      <c r="R13" s="23" t="s">
        <v>38</v>
      </c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ht="12.75" customHeight="1">
      <c r="A14" s="31" t="s">
        <v>39</v>
      </c>
      <c r="B14" s="20" t="s">
        <v>40</v>
      </c>
      <c r="C14" s="20" t="s">
        <v>41</v>
      </c>
      <c r="D14" s="20" t="s">
        <v>42</v>
      </c>
      <c r="E14" s="20" t="s">
        <v>43</v>
      </c>
      <c r="F14" s="19"/>
      <c r="G14" s="19"/>
      <c r="H14" s="20"/>
      <c r="I14" s="20" t="s">
        <v>39</v>
      </c>
      <c r="J14" s="20" t="s">
        <v>40</v>
      </c>
      <c r="K14" s="20" t="s">
        <v>41</v>
      </c>
      <c r="L14" s="20" t="s">
        <v>42</v>
      </c>
      <c r="M14" s="32" t="s">
        <v>43</v>
      </c>
      <c r="N14" s="23"/>
      <c r="O14" s="23" t="s">
        <v>44</v>
      </c>
      <c r="P14" s="23" t="s">
        <v>6</v>
      </c>
      <c r="Q14" s="23" t="s">
        <v>2</v>
      </c>
      <c r="R14" s="33" t="s">
        <v>45</v>
      </c>
      <c r="S14" s="33" t="s">
        <v>46</v>
      </c>
      <c r="T14" s="23"/>
      <c r="U14" s="23"/>
      <c r="V14" s="23"/>
      <c r="W14" s="23"/>
      <c r="X14" s="23"/>
      <c r="Y14" s="23"/>
      <c r="Z14" s="23"/>
      <c r="AA14" s="23"/>
      <c r="AB14" s="23"/>
    </row>
    <row r="15" ht="12.75" customHeight="1">
      <c r="A15" s="34" t="s">
        <v>23</v>
      </c>
      <c r="B15" s="35" t="s">
        <v>23</v>
      </c>
      <c r="C15" s="35" t="s">
        <v>23</v>
      </c>
      <c r="D15" s="35" t="s">
        <v>23</v>
      </c>
      <c r="E15" s="35" t="s">
        <v>23</v>
      </c>
      <c r="F15" s="27"/>
      <c r="G15" s="27"/>
      <c r="H15" s="28"/>
      <c r="I15" s="35" t="s">
        <v>23</v>
      </c>
      <c r="J15" s="35" t="s">
        <v>23</v>
      </c>
      <c r="K15" s="35" t="s">
        <v>23</v>
      </c>
      <c r="L15" s="35" t="s">
        <v>23</v>
      </c>
      <c r="M15" s="36" t="s">
        <v>23</v>
      </c>
      <c r="N15" s="23"/>
      <c r="O15" s="23"/>
      <c r="P15" s="23"/>
      <c r="Q15" s="23"/>
      <c r="R15" s="33" t="s">
        <v>23</v>
      </c>
      <c r="S15" s="33" t="s">
        <v>20</v>
      </c>
      <c r="T15" s="23"/>
      <c r="U15" s="23"/>
      <c r="V15" s="23"/>
      <c r="W15" s="23"/>
      <c r="X15" s="23"/>
      <c r="Y15" s="23"/>
      <c r="Z15" s="23"/>
      <c r="AA15" s="23"/>
      <c r="AB15" s="23"/>
    </row>
    <row r="16" ht="13.5" customHeight="1">
      <c r="A16" s="37">
        <v>0.25</v>
      </c>
      <c r="B16" s="38">
        <v>0.3125</v>
      </c>
      <c r="C16" s="38">
        <v>0.3541666666666667</v>
      </c>
      <c r="D16" s="38">
        <v>0.4166666666666667</v>
      </c>
      <c r="E16" s="38">
        <v>0.5</v>
      </c>
      <c r="F16" s="39">
        <v>0.0</v>
      </c>
      <c r="G16" s="40">
        <v>0.0</v>
      </c>
      <c r="H16" s="41" t="s">
        <v>47</v>
      </c>
      <c r="I16" s="42">
        <f t="shared" ref="I16:M16" si="1">I17+TIME(0,0,(3600*($O17-$O16)/(INDEX($T$5:$AB$6,MATCH(I$15,$S$5:$S$6,0),MATCH(CONCATENATE($P17,$Q17),$T$4:$AB$4,0)))+$T$8))</f>
        <v>0.3224074074</v>
      </c>
      <c r="J16" s="42">
        <f t="shared" si="1"/>
        <v>0.3849074074</v>
      </c>
      <c r="K16" s="42">
        <f t="shared" si="1"/>
        <v>0.4474074074</v>
      </c>
      <c r="L16" s="42">
        <f t="shared" si="1"/>
        <v>0.5307407407</v>
      </c>
      <c r="M16" s="43">
        <f t="shared" si="1"/>
        <v>0.5724074074</v>
      </c>
      <c r="O16" s="5">
        <v>0.0</v>
      </c>
      <c r="P16" s="44"/>
      <c r="Q16" s="44"/>
      <c r="R16" s="45"/>
      <c r="V16" s="7"/>
      <c r="W16" s="44"/>
      <c r="X16" s="46"/>
    </row>
    <row r="17" ht="13.5" customHeight="1">
      <c r="A17" s="47">
        <f t="shared" ref="A17:E17" si="2">A16+TIME(0,0,(3600*($O17-$O16)/(INDEX($T$5:$AB$6,MATCH(A$15,$S$5:$S$6,0),MATCH(CONCATENATE($P17,$Q17),$T$4:$AB$4,0)))+$T$8))</f>
        <v>0.2514699074</v>
      </c>
      <c r="B17" s="48">
        <f t="shared" si="2"/>
        <v>0.3139699074</v>
      </c>
      <c r="C17" s="48">
        <f t="shared" si="2"/>
        <v>0.3556365741</v>
      </c>
      <c r="D17" s="48">
        <f t="shared" si="2"/>
        <v>0.4181365741</v>
      </c>
      <c r="E17" s="48">
        <f t="shared" si="2"/>
        <v>0.5014699074</v>
      </c>
      <c r="F17" s="49">
        <v>1.3</v>
      </c>
      <c r="G17" s="50">
        <v>1.0</v>
      </c>
      <c r="H17" s="51" t="s">
        <v>48</v>
      </c>
      <c r="I17" s="48">
        <f t="shared" ref="I17:M17" si="3">I18+TIME(0,0,(3600*($O18-$O17)/(INDEX($T$5:$AB$6,MATCH(I$15,$S$5:$S$6,0),MATCH(CONCATENATE($P18,$Q18),$T$4:$AB$4,0)))+$T$8))</f>
        <v>0.3209375</v>
      </c>
      <c r="J17" s="48">
        <f t="shared" si="3"/>
        <v>0.3834375</v>
      </c>
      <c r="K17" s="48">
        <f t="shared" si="3"/>
        <v>0.4459375</v>
      </c>
      <c r="L17" s="48">
        <f t="shared" si="3"/>
        <v>0.5292708333</v>
      </c>
      <c r="M17" s="52">
        <f t="shared" si="3"/>
        <v>0.5709375</v>
      </c>
      <c r="O17" s="5">
        <f t="shared" ref="O17:O38" si="7">O16+F17</f>
        <v>1.3</v>
      </c>
      <c r="P17" s="8">
        <v>1.0</v>
      </c>
      <c r="Q17" s="53" t="s">
        <v>49</v>
      </c>
      <c r="R17" s="54">
        <f t="shared" ref="R17:S17" si="4">TIME(0,0,(3600*($O17-$O16)/(INDEX($T$5:$AB$6,MATCH(R$15,$S$5:$S$6,0),MATCH((CONCATENATE($P17,$Q17)),$T$4:$AB$4,0)))))</f>
        <v>0.001076388889</v>
      </c>
      <c r="S17" s="54">
        <f t="shared" si="4"/>
        <v>0.001354166667</v>
      </c>
      <c r="T17" s="1"/>
      <c r="U17" s="55"/>
      <c r="V17" s="7"/>
      <c r="W17" s="44"/>
      <c r="X17" s="1"/>
    </row>
    <row r="18" ht="13.5" customHeight="1">
      <c r="A18" s="47">
        <f t="shared" ref="A18:E18" si="5">A17+TIME(0,0,(3600*($O18-$O17)/(INDEX($T$5:$AB$6,MATCH(A$15,$S$5:$S$6,0),MATCH(CONCATENATE($P18,$Q18),$T$4:$AB$4,0)))+$T$8))</f>
        <v>0.2526967593</v>
      </c>
      <c r="B18" s="48">
        <f t="shared" si="5"/>
        <v>0.3151967593</v>
      </c>
      <c r="C18" s="48">
        <f t="shared" si="5"/>
        <v>0.3568634259</v>
      </c>
      <c r="D18" s="48">
        <f t="shared" si="5"/>
        <v>0.4193634259</v>
      </c>
      <c r="E18" s="48">
        <f t="shared" si="5"/>
        <v>0.5026967593</v>
      </c>
      <c r="F18" s="49">
        <v>1.0</v>
      </c>
      <c r="G18" s="50">
        <v>2.0</v>
      </c>
      <c r="H18" s="51" t="s">
        <v>50</v>
      </c>
      <c r="I18" s="48">
        <f t="shared" ref="I18:M18" si="6">I19+TIME(0,0,(3600*($O19-$O18)/(INDEX($T$5:$AB$6,MATCH(I$15,$S$5:$S$6,0),MATCH(CONCATENATE($P19,$Q19),$T$4:$AB$4,0)))+$T$8))</f>
        <v>0.3197106481</v>
      </c>
      <c r="J18" s="48">
        <f t="shared" si="6"/>
        <v>0.3822106481</v>
      </c>
      <c r="K18" s="48">
        <f t="shared" si="6"/>
        <v>0.4447106481</v>
      </c>
      <c r="L18" s="48">
        <f t="shared" si="6"/>
        <v>0.5280439815</v>
      </c>
      <c r="M18" s="52">
        <f t="shared" si="6"/>
        <v>0.5697106481</v>
      </c>
      <c r="O18" s="5">
        <f t="shared" si="7"/>
        <v>2.3</v>
      </c>
      <c r="P18" s="8">
        <v>1.0</v>
      </c>
      <c r="Q18" s="53" t="s">
        <v>49</v>
      </c>
      <c r="R18" s="54">
        <f t="shared" ref="R18:S18" si="8">TIME(0,0,(3600*($O18-$O17)/(INDEX($T$5:$AB$6,MATCH(R$15,$S$5:$S$6,0),MATCH((CONCATENATE($P18,$Q18)),$T$4:$AB$4,0)))))</f>
        <v>0.0008333333333</v>
      </c>
      <c r="S18" s="54">
        <f t="shared" si="8"/>
        <v>0.001041666667</v>
      </c>
      <c r="T18" s="1"/>
      <c r="U18" s="55"/>
      <c r="V18" s="7"/>
      <c r="W18" s="44"/>
      <c r="X18" s="1"/>
    </row>
    <row r="19" ht="13.5" customHeight="1">
      <c r="A19" s="47">
        <f t="shared" ref="A19:E19" si="9">A18+TIME(0,0,(3600*($O19-$O18)/(INDEX($T$5:$AB$6,MATCH(A$15,$S$5:$S$6,0),MATCH(CONCATENATE($P19,$Q19),$T$4:$AB$4,0)))+$T$8))</f>
        <v>0.2539236111</v>
      </c>
      <c r="B19" s="48">
        <f t="shared" si="9"/>
        <v>0.3164236111</v>
      </c>
      <c r="C19" s="48">
        <f t="shared" si="9"/>
        <v>0.3580902778</v>
      </c>
      <c r="D19" s="48">
        <f t="shared" si="9"/>
        <v>0.4205902778</v>
      </c>
      <c r="E19" s="48">
        <f t="shared" si="9"/>
        <v>0.5039236111</v>
      </c>
      <c r="F19" s="51">
        <v>1.0</v>
      </c>
      <c r="G19" s="50">
        <v>3.0</v>
      </c>
      <c r="H19" s="51" t="s">
        <v>51</v>
      </c>
      <c r="I19" s="48">
        <f t="shared" ref="I19:M19" si="10">I20+TIME(0,0,(3600*($O20-$O19)/(INDEX($T$5:$AB$6,MATCH(I$15,$S$5:$S$6,0),MATCH(CONCATENATE($P20,$Q20),$T$4:$AB$4,0)))+$T$8))</f>
        <v>0.3184837963</v>
      </c>
      <c r="J19" s="48">
        <f t="shared" si="10"/>
        <v>0.3809837963</v>
      </c>
      <c r="K19" s="48">
        <f t="shared" si="10"/>
        <v>0.4434837963</v>
      </c>
      <c r="L19" s="48">
        <f t="shared" si="10"/>
        <v>0.5268171296</v>
      </c>
      <c r="M19" s="52">
        <f t="shared" si="10"/>
        <v>0.5684837963</v>
      </c>
      <c r="O19" s="5">
        <f t="shared" si="7"/>
        <v>3.3</v>
      </c>
      <c r="P19" s="8">
        <v>1.0</v>
      </c>
      <c r="Q19" s="53" t="s">
        <v>49</v>
      </c>
      <c r="R19" s="54">
        <f t="shared" ref="R19:S19" si="11">TIME(0,0,(3600*($O19-$O18)/(INDEX($T$5:$AB$6,MATCH(R$15,$S$5:$S$6,0),MATCH((CONCATENATE($P19,$Q19)),$T$4:$AB$4,0)))))</f>
        <v>0.0008333333333</v>
      </c>
      <c r="S19" s="54">
        <f t="shared" si="11"/>
        <v>0.001041666667</v>
      </c>
      <c r="T19" s="1"/>
      <c r="U19" s="55"/>
      <c r="V19" s="7"/>
      <c r="W19" s="44"/>
      <c r="X19" s="1"/>
    </row>
    <row r="20" ht="13.5" customHeight="1">
      <c r="A20" s="47">
        <f t="shared" ref="A20:E20" si="12">A19+TIME(0,0,(3600*($O20-$O19)/(INDEX($T$5:$AB$6,MATCH(A$15,$S$5:$S$6,0),MATCH(CONCATENATE($P20,$Q20),$T$4:$AB$4,0)))+$T$8))</f>
        <v>0.2552314815</v>
      </c>
      <c r="B20" s="48">
        <f t="shared" si="12"/>
        <v>0.3177314815</v>
      </c>
      <c r="C20" s="48">
        <f t="shared" si="12"/>
        <v>0.3593981481</v>
      </c>
      <c r="D20" s="48">
        <f t="shared" si="12"/>
        <v>0.4218981481</v>
      </c>
      <c r="E20" s="48">
        <f t="shared" si="12"/>
        <v>0.5052314815</v>
      </c>
      <c r="F20" s="49">
        <v>1.1</v>
      </c>
      <c r="G20" s="50">
        <v>4.0</v>
      </c>
      <c r="H20" s="51" t="s">
        <v>52</v>
      </c>
      <c r="I20" s="48">
        <f t="shared" ref="I20:M20" si="13">I21+TIME(0,0,(3600*($O21-$O20)/(INDEX($T$5:$AB$6,MATCH(I$15,$S$5:$S$6,0),MATCH(CONCATENATE($P21,$Q21),$T$4:$AB$4,0)))+$T$8))</f>
        <v>0.3171759259</v>
      </c>
      <c r="J20" s="48">
        <f t="shared" si="13"/>
        <v>0.3796759259</v>
      </c>
      <c r="K20" s="48">
        <f t="shared" si="13"/>
        <v>0.4421759259</v>
      </c>
      <c r="L20" s="48">
        <f t="shared" si="13"/>
        <v>0.5255092593</v>
      </c>
      <c r="M20" s="52">
        <f t="shared" si="13"/>
        <v>0.5671759259</v>
      </c>
      <c r="O20" s="5">
        <f t="shared" si="7"/>
        <v>4.4</v>
      </c>
      <c r="P20" s="8">
        <v>1.0</v>
      </c>
      <c r="Q20" s="53" t="s">
        <v>49</v>
      </c>
      <c r="R20" s="54">
        <f t="shared" ref="R20:S20" si="14">TIME(0,0,(3600*($O20-$O19)/(INDEX($T$5:$AB$6,MATCH(R$15,$S$5:$S$6,0),MATCH((CONCATENATE($P20,$Q20)),$T$4:$AB$4,0)))))</f>
        <v>0.0009143518519</v>
      </c>
      <c r="S20" s="54">
        <f t="shared" si="14"/>
        <v>0.001145833333</v>
      </c>
      <c r="T20" s="1"/>
      <c r="U20" s="55"/>
      <c r="V20" s="7"/>
      <c r="W20" s="44"/>
      <c r="X20" s="1"/>
    </row>
    <row r="21" ht="13.5" customHeight="1">
      <c r="A21" s="47">
        <f t="shared" ref="A21:E21" si="15">A20+TIME(0,0,(3600*($O21-$O20)/(INDEX($T$5:$AB$6,MATCH(A$15,$S$5:$S$6,0),MATCH(CONCATENATE($P21,$Q21),$T$4:$AB$4,0)))+$T$8))</f>
        <v>0.2567824074</v>
      </c>
      <c r="B21" s="48">
        <f t="shared" si="15"/>
        <v>0.3192824074</v>
      </c>
      <c r="C21" s="48">
        <f t="shared" si="15"/>
        <v>0.3609490741</v>
      </c>
      <c r="D21" s="48">
        <f t="shared" si="15"/>
        <v>0.4234490741</v>
      </c>
      <c r="E21" s="48">
        <f t="shared" si="15"/>
        <v>0.5067824074</v>
      </c>
      <c r="F21" s="49">
        <v>1.4</v>
      </c>
      <c r="G21" s="50">
        <v>5.0</v>
      </c>
      <c r="H21" s="51" t="s">
        <v>53</v>
      </c>
      <c r="I21" s="48">
        <f t="shared" ref="I21:M21" si="16">I22+TIME(0,0,(3600*($O22-$O21)/(INDEX($T$5:$AB$6,MATCH(I$15,$S$5:$S$6,0),MATCH(CONCATENATE($P22,$Q22),$T$4:$AB$4,0)))+$T$8))</f>
        <v>0.315625</v>
      </c>
      <c r="J21" s="48">
        <f t="shared" si="16"/>
        <v>0.378125</v>
      </c>
      <c r="K21" s="48">
        <f t="shared" si="16"/>
        <v>0.440625</v>
      </c>
      <c r="L21" s="48">
        <f t="shared" si="16"/>
        <v>0.5239583333</v>
      </c>
      <c r="M21" s="52">
        <f t="shared" si="16"/>
        <v>0.565625</v>
      </c>
      <c r="O21" s="5">
        <f t="shared" si="7"/>
        <v>5.8</v>
      </c>
      <c r="P21" s="8">
        <v>1.0</v>
      </c>
      <c r="Q21" s="53" t="s">
        <v>49</v>
      </c>
      <c r="R21" s="54">
        <f t="shared" ref="R21:S21" si="17">TIME(0,0,(3600*($O21-$O20)/(INDEX($T$5:$AB$6,MATCH(R$15,$S$5:$S$6,0),MATCH((CONCATENATE($P21,$Q21)),$T$4:$AB$4,0)))))</f>
        <v>0.001157407407</v>
      </c>
      <c r="S21" s="54">
        <f t="shared" si="17"/>
        <v>0.001458333333</v>
      </c>
      <c r="T21" s="1"/>
      <c r="U21" s="55"/>
      <c r="V21" s="7"/>
      <c r="W21" s="44"/>
      <c r="X21" s="1"/>
    </row>
    <row r="22" ht="13.5" customHeight="1">
      <c r="A22" s="47">
        <f t="shared" ref="A22:E22" si="18">A21+TIME(0,0,(3600*($O22-$O21)/(INDEX($T$5:$AB$6,MATCH(A$15,$S$5:$S$6,0),MATCH(CONCATENATE($P22,$Q22),$T$4:$AB$4,0)))+$T$8))</f>
        <v>0.2578356481</v>
      </c>
      <c r="B22" s="48">
        <f t="shared" si="18"/>
        <v>0.3203356481</v>
      </c>
      <c r="C22" s="48">
        <f t="shared" si="18"/>
        <v>0.3620023148</v>
      </c>
      <c r="D22" s="48">
        <f t="shared" si="18"/>
        <v>0.4245023148</v>
      </c>
      <c r="E22" s="48">
        <f t="shared" si="18"/>
        <v>0.5078356481</v>
      </c>
      <c r="F22" s="51">
        <v>0.8</v>
      </c>
      <c r="G22" s="50">
        <v>6.0</v>
      </c>
      <c r="H22" s="51" t="s">
        <v>54</v>
      </c>
      <c r="I22" s="48">
        <f t="shared" ref="I22:M22" si="19">I23+TIME(0,0,(3600*($O23-$O22)/(INDEX($T$5:$AB$6,MATCH(I$15,$S$5:$S$6,0),MATCH(CONCATENATE($P23,$Q23),$T$4:$AB$4,0)))+$T$8))</f>
        <v>0.3145717593</v>
      </c>
      <c r="J22" s="48">
        <f t="shared" si="19"/>
        <v>0.3770717593</v>
      </c>
      <c r="K22" s="48">
        <f t="shared" si="19"/>
        <v>0.4395717593</v>
      </c>
      <c r="L22" s="48">
        <f t="shared" si="19"/>
        <v>0.5229050926</v>
      </c>
      <c r="M22" s="52">
        <f t="shared" si="19"/>
        <v>0.5645717593</v>
      </c>
      <c r="O22" s="5">
        <f t="shared" si="7"/>
        <v>6.6</v>
      </c>
      <c r="P22" s="8">
        <v>1.0</v>
      </c>
      <c r="Q22" s="53" t="s">
        <v>49</v>
      </c>
      <c r="R22" s="54">
        <f t="shared" ref="R22:S22" si="20">TIME(0,0,(3600*($O22-$O21)/(INDEX($T$5:$AB$6,MATCH(R$15,$S$5:$S$6,0),MATCH((CONCATENATE($P22,$Q22)),$T$4:$AB$4,0)))))</f>
        <v>0.0006597222222</v>
      </c>
      <c r="S22" s="54">
        <f t="shared" si="20"/>
        <v>0.0008333333333</v>
      </c>
      <c r="T22" s="1"/>
      <c r="U22" s="55"/>
      <c r="V22" s="7"/>
      <c r="W22" s="44"/>
      <c r="X22" s="1"/>
    </row>
    <row r="23" ht="13.5" customHeight="1">
      <c r="A23" s="47">
        <f t="shared" ref="A23:E23" si="21">A22+TIME(0,0,(3600*($O23-$O22)/(INDEX($T$5:$AB$6,MATCH(A$15,$S$5:$S$6,0),MATCH(CONCATENATE($P23,$Q23),$T$4:$AB$4,0)))+$T$8))</f>
        <v>0.2588078704</v>
      </c>
      <c r="B23" s="48">
        <f t="shared" si="21"/>
        <v>0.3213078704</v>
      </c>
      <c r="C23" s="48">
        <f t="shared" si="21"/>
        <v>0.362974537</v>
      </c>
      <c r="D23" s="48">
        <f t="shared" si="21"/>
        <v>0.425474537</v>
      </c>
      <c r="E23" s="48">
        <f t="shared" si="21"/>
        <v>0.5088078704</v>
      </c>
      <c r="F23" s="51">
        <v>0.7</v>
      </c>
      <c r="G23" s="50">
        <v>7.0</v>
      </c>
      <c r="H23" s="51" t="s">
        <v>55</v>
      </c>
      <c r="I23" s="48">
        <f t="shared" ref="I23:M23" si="22">I24+TIME(0,0,(3600*($O24-$O23)/(INDEX($T$5:$AB$6,MATCH(I$15,$S$5:$S$6,0),MATCH(CONCATENATE($P24,$Q24),$T$4:$AB$4,0)))+$T$8))</f>
        <v>0.313599537</v>
      </c>
      <c r="J23" s="48">
        <f t="shared" si="22"/>
        <v>0.376099537</v>
      </c>
      <c r="K23" s="48">
        <f t="shared" si="22"/>
        <v>0.438599537</v>
      </c>
      <c r="L23" s="48">
        <f t="shared" si="22"/>
        <v>0.5219328704</v>
      </c>
      <c r="M23" s="52">
        <f t="shared" si="22"/>
        <v>0.563599537</v>
      </c>
      <c r="O23" s="5">
        <f t="shared" si="7"/>
        <v>7.3</v>
      </c>
      <c r="P23" s="8">
        <v>1.0</v>
      </c>
      <c r="Q23" s="53" t="s">
        <v>49</v>
      </c>
      <c r="R23" s="54">
        <f t="shared" ref="R23:S23" si="23">TIME(0,0,(3600*($O23-$O22)/(INDEX($T$5:$AB$6,MATCH(R$15,$S$5:$S$6,0),MATCH((CONCATENATE($P23,$Q23)),$T$4:$AB$4,0)))))</f>
        <v>0.0005787037037</v>
      </c>
      <c r="S23" s="54">
        <f t="shared" si="23"/>
        <v>0.0007291666667</v>
      </c>
      <c r="T23" s="1"/>
      <c r="U23" s="55"/>
      <c r="V23" s="7"/>
      <c r="W23" s="44"/>
      <c r="X23" s="1"/>
    </row>
    <row r="24" ht="13.5" customHeight="1">
      <c r="A24" s="47">
        <f t="shared" ref="A24:E24" si="24">A23+TIME(0,0,(3600*($O24-$O23)/(INDEX($T$5:$AB$6,MATCH(A$15,$S$5:$S$6,0),MATCH(CONCATENATE($P24,$Q24),$T$4:$AB$4,0)))+$T$8))</f>
        <v>0.2600347222</v>
      </c>
      <c r="B24" s="48">
        <f t="shared" si="24"/>
        <v>0.3225347222</v>
      </c>
      <c r="C24" s="48">
        <f t="shared" si="24"/>
        <v>0.3642013889</v>
      </c>
      <c r="D24" s="48">
        <f t="shared" si="24"/>
        <v>0.4267013889</v>
      </c>
      <c r="E24" s="48">
        <f t="shared" si="24"/>
        <v>0.5100347222</v>
      </c>
      <c r="F24" s="49">
        <v>1.0</v>
      </c>
      <c r="G24" s="50">
        <v>8.0</v>
      </c>
      <c r="H24" s="51" t="s">
        <v>56</v>
      </c>
      <c r="I24" s="48">
        <f t="shared" ref="I24:M24" si="25">I25+TIME(0,0,(3600*($O25-$O24)/(INDEX($T$5:$AB$6,MATCH(I$15,$S$5:$S$6,0),MATCH(CONCATENATE($P25,$Q25),$T$4:$AB$4,0)))+$T$8))</f>
        <v>0.3123726852</v>
      </c>
      <c r="J24" s="48">
        <f t="shared" si="25"/>
        <v>0.3748726852</v>
      </c>
      <c r="K24" s="48">
        <f t="shared" si="25"/>
        <v>0.4373726852</v>
      </c>
      <c r="L24" s="48">
        <f t="shared" si="25"/>
        <v>0.5207060185</v>
      </c>
      <c r="M24" s="52">
        <f t="shared" si="25"/>
        <v>0.5623726852</v>
      </c>
      <c r="O24" s="5">
        <f t="shared" si="7"/>
        <v>8.3</v>
      </c>
      <c r="P24" s="8">
        <v>1.0</v>
      </c>
      <c r="Q24" s="53" t="s">
        <v>49</v>
      </c>
      <c r="R24" s="54">
        <f t="shared" ref="R24:S24" si="26">TIME(0,0,(3600*($O24-$O23)/(INDEX($T$5:$AB$6,MATCH(R$15,$S$5:$S$6,0),MATCH((CONCATENATE($P24,$Q24)),$T$4:$AB$4,0)))))</f>
        <v>0.0008333333333</v>
      </c>
      <c r="S24" s="54">
        <f t="shared" si="26"/>
        <v>0.001041666667</v>
      </c>
      <c r="T24" s="1"/>
      <c r="U24" s="55"/>
      <c r="V24" s="7"/>
      <c r="W24" s="44"/>
      <c r="X24" s="1"/>
    </row>
    <row r="25" ht="13.5" customHeight="1">
      <c r="A25" s="47">
        <f t="shared" ref="A25:E25" si="27">A24+TIME(0,0,(3600*($O25-$O24)/(INDEX($T$5:$AB$6,MATCH(A$15,$S$5:$S$6,0),MATCH(CONCATENATE($P25,$Q25),$T$4:$AB$4,0)))+$T$8))</f>
        <v>0.2612615741</v>
      </c>
      <c r="B25" s="48">
        <f t="shared" si="27"/>
        <v>0.3237615741</v>
      </c>
      <c r="C25" s="48">
        <f t="shared" si="27"/>
        <v>0.3654282407</v>
      </c>
      <c r="D25" s="48">
        <f t="shared" si="27"/>
        <v>0.4279282407</v>
      </c>
      <c r="E25" s="48">
        <f t="shared" si="27"/>
        <v>0.5112615741</v>
      </c>
      <c r="F25" s="49">
        <v>1.0</v>
      </c>
      <c r="G25" s="50">
        <v>9.0</v>
      </c>
      <c r="H25" s="51" t="s">
        <v>57</v>
      </c>
      <c r="I25" s="48">
        <f t="shared" ref="I25:M25" si="28">I26+TIME(0,0,(3600*($O26-$O25)/(INDEX($T$5:$AB$6,MATCH(I$15,$S$5:$S$6,0),MATCH(CONCATENATE($P26,$Q26),$T$4:$AB$4,0)))+$T$8))</f>
        <v>0.3111458333</v>
      </c>
      <c r="J25" s="48">
        <f t="shared" si="28"/>
        <v>0.3736458333</v>
      </c>
      <c r="K25" s="48">
        <f t="shared" si="28"/>
        <v>0.4361458333</v>
      </c>
      <c r="L25" s="48">
        <f t="shared" si="28"/>
        <v>0.5194791667</v>
      </c>
      <c r="M25" s="52">
        <f t="shared" si="28"/>
        <v>0.5611458333</v>
      </c>
      <c r="O25" s="5">
        <f t="shared" si="7"/>
        <v>9.3</v>
      </c>
      <c r="P25" s="8">
        <v>1.0</v>
      </c>
      <c r="Q25" s="53" t="s">
        <v>49</v>
      </c>
      <c r="R25" s="54">
        <f t="shared" ref="R25:S25" si="29">TIME(0,0,(3600*($O25-$O24)/(INDEX($T$5:$AB$6,MATCH(R$15,$S$5:$S$6,0),MATCH((CONCATENATE($P25,$Q25)),$T$4:$AB$4,0)))))</f>
        <v>0.0008333333333</v>
      </c>
      <c r="S25" s="54">
        <f t="shared" si="29"/>
        <v>0.001041666667</v>
      </c>
      <c r="T25" s="1"/>
      <c r="U25" s="55"/>
      <c r="V25" s="7"/>
      <c r="W25" s="44"/>
      <c r="X25" s="1"/>
    </row>
    <row r="26" ht="13.5" customHeight="1">
      <c r="A26" s="47">
        <f t="shared" ref="A26:E26" si="30">A25+TIME(0,0,(3600*($O26-$O25)/(INDEX($T$5:$AB$6,MATCH(A$15,$S$5:$S$6,0),MATCH(CONCATENATE($P26,$Q26),$T$4:$AB$4,0)))+$T$8))</f>
        <v>0.2622337963</v>
      </c>
      <c r="B26" s="48">
        <f t="shared" si="30"/>
        <v>0.3247337963</v>
      </c>
      <c r="C26" s="48">
        <f t="shared" si="30"/>
        <v>0.366400463</v>
      </c>
      <c r="D26" s="48">
        <f t="shared" si="30"/>
        <v>0.428900463</v>
      </c>
      <c r="E26" s="48">
        <f t="shared" si="30"/>
        <v>0.5122337963</v>
      </c>
      <c r="F26" s="51">
        <v>0.7</v>
      </c>
      <c r="G26" s="50">
        <v>10.0</v>
      </c>
      <c r="H26" s="51" t="s">
        <v>58</v>
      </c>
      <c r="I26" s="48">
        <f t="shared" ref="I26:M26" si="31">I27+TIME(0,0,(3600*($O27-$O26)/(INDEX($T$5:$AB$6,MATCH(I$15,$S$5:$S$6,0),MATCH(CONCATENATE($P27,$Q27),$T$4:$AB$4,0)))+$T$8))</f>
        <v>0.3101736111</v>
      </c>
      <c r="J26" s="48">
        <f t="shared" si="31"/>
        <v>0.3726736111</v>
      </c>
      <c r="K26" s="48">
        <f t="shared" si="31"/>
        <v>0.4351736111</v>
      </c>
      <c r="L26" s="48">
        <f t="shared" si="31"/>
        <v>0.5185069444</v>
      </c>
      <c r="M26" s="52">
        <f t="shared" si="31"/>
        <v>0.5601736111</v>
      </c>
      <c r="O26" s="5">
        <f t="shared" si="7"/>
        <v>10</v>
      </c>
      <c r="P26" s="8">
        <v>1.0</v>
      </c>
      <c r="Q26" s="53" t="s">
        <v>59</v>
      </c>
      <c r="R26" s="54">
        <f t="shared" ref="R26:S26" si="32">TIME(0,0,(3600*($O26-$O25)/(INDEX($T$5:$AB$6,MATCH(R$15,$S$5:$S$6,0),MATCH((CONCATENATE($P26,$Q26)),$T$4:$AB$4,0)))))</f>
        <v>0.0005787037037</v>
      </c>
      <c r="S26" s="54">
        <f t="shared" si="32"/>
        <v>0.0007291666667</v>
      </c>
      <c r="T26" s="1"/>
      <c r="U26" s="55"/>
      <c r="V26" s="1"/>
      <c r="W26" s="1"/>
    </row>
    <row r="27" ht="13.5" customHeight="1">
      <c r="A27" s="47">
        <f t="shared" ref="A27:E27" si="33">A26+TIME(0,0,(3600*($O27-$O26)/(INDEX($T$5:$AB$6,MATCH(A$15,$S$5:$S$6,0),MATCH(CONCATENATE($P27,$Q27),$T$4:$AB$4,0)))+$T$8))</f>
        <v>0.2635416667</v>
      </c>
      <c r="B27" s="48">
        <f t="shared" si="33"/>
        <v>0.3260416667</v>
      </c>
      <c r="C27" s="48">
        <f t="shared" si="33"/>
        <v>0.3677083333</v>
      </c>
      <c r="D27" s="48">
        <f t="shared" si="33"/>
        <v>0.4302083333</v>
      </c>
      <c r="E27" s="48">
        <f t="shared" si="33"/>
        <v>0.5135416667</v>
      </c>
      <c r="F27" s="51">
        <v>1.1</v>
      </c>
      <c r="G27" s="50">
        <v>11.0</v>
      </c>
      <c r="H27" s="51" t="s">
        <v>60</v>
      </c>
      <c r="I27" s="48">
        <f t="shared" ref="I27:M27" si="34">I28+TIME(0,0,(3600*($O28-$O27)/(INDEX($T$5:$AB$6,MATCH(I$15,$S$5:$S$6,0),MATCH(CONCATENATE($P28,$Q28),$T$4:$AB$4,0)))+$T$8))</f>
        <v>0.3088657407</v>
      </c>
      <c r="J27" s="48">
        <f t="shared" si="34"/>
        <v>0.3713657407</v>
      </c>
      <c r="K27" s="48">
        <f t="shared" si="34"/>
        <v>0.4338657407</v>
      </c>
      <c r="L27" s="48">
        <f t="shared" si="34"/>
        <v>0.5171990741</v>
      </c>
      <c r="M27" s="52">
        <f t="shared" si="34"/>
        <v>0.5588657407</v>
      </c>
      <c r="O27" s="5">
        <f t="shared" si="7"/>
        <v>11.1</v>
      </c>
      <c r="P27" s="8">
        <v>1.0</v>
      </c>
      <c r="Q27" s="53" t="s">
        <v>59</v>
      </c>
      <c r="R27" s="54">
        <f t="shared" ref="R27:S27" si="35">TIME(0,0,(3600*($O27-$O26)/(INDEX($T$5:$AB$6,MATCH(R$15,$S$5:$S$6,0),MATCH((CONCATENATE($P27,$Q27)),$T$4:$AB$4,0)))))</f>
        <v>0.0009143518519</v>
      </c>
      <c r="S27" s="54">
        <f t="shared" si="35"/>
        <v>0.001145833333</v>
      </c>
      <c r="T27" s="1"/>
      <c r="U27" s="55"/>
      <c r="V27" s="1"/>
      <c r="W27" s="1"/>
    </row>
    <row r="28" ht="13.5" customHeight="1">
      <c r="A28" s="47">
        <f t="shared" ref="A28:E28" si="36">A27+TIME(0,0,(3600*($O28-$O27)/(INDEX($T$5:$AB$6,MATCH(A$15,$S$5:$S$6,0),MATCH(CONCATENATE($P28,$Q28),$T$4:$AB$4,0)))+$T$8))</f>
        <v>0.2647685185</v>
      </c>
      <c r="B28" s="48">
        <f t="shared" si="36"/>
        <v>0.3272685185</v>
      </c>
      <c r="C28" s="48">
        <f t="shared" si="36"/>
        <v>0.3689351852</v>
      </c>
      <c r="D28" s="48">
        <f t="shared" si="36"/>
        <v>0.4314351852</v>
      </c>
      <c r="E28" s="48">
        <f t="shared" si="36"/>
        <v>0.5147685185</v>
      </c>
      <c r="F28" s="51">
        <v>1.0</v>
      </c>
      <c r="G28" s="50">
        <v>12.0</v>
      </c>
      <c r="H28" s="51" t="s">
        <v>61</v>
      </c>
      <c r="I28" s="48">
        <f t="shared" ref="I28:M28" si="37">I29+TIME(0,0,(3600*($O29-$O28)/(INDEX($T$5:$AB$6,MATCH(I$15,$S$5:$S$6,0),MATCH(CONCATENATE($P29,$Q29),$T$4:$AB$4,0)))+$T$8))</f>
        <v>0.3076388889</v>
      </c>
      <c r="J28" s="48">
        <f t="shared" si="37"/>
        <v>0.3701388889</v>
      </c>
      <c r="K28" s="48">
        <f t="shared" si="37"/>
        <v>0.4326388889</v>
      </c>
      <c r="L28" s="48">
        <f t="shared" si="37"/>
        <v>0.5159722222</v>
      </c>
      <c r="M28" s="52">
        <f t="shared" si="37"/>
        <v>0.5576388889</v>
      </c>
      <c r="O28" s="5">
        <f t="shared" si="7"/>
        <v>12.1</v>
      </c>
      <c r="P28" s="8">
        <v>1.0</v>
      </c>
      <c r="Q28" s="53" t="s">
        <v>59</v>
      </c>
      <c r="R28" s="54">
        <f t="shared" ref="R28:S28" si="38">TIME(0,0,(3600*($O28-$O27)/(INDEX($T$5:$AB$6,MATCH(R$15,$S$5:$S$6,0),MATCH((CONCATENATE($P28,$Q28)),$T$4:$AB$4,0)))))</f>
        <v>0.0008333333333</v>
      </c>
      <c r="S28" s="54">
        <f t="shared" si="38"/>
        <v>0.001041666667</v>
      </c>
      <c r="T28" s="1"/>
      <c r="U28" s="55"/>
      <c r="V28" s="1"/>
      <c r="W28" s="1"/>
    </row>
    <row r="29" ht="13.5" customHeight="1">
      <c r="A29" s="47">
        <f t="shared" ref="A29:E29" si="39">A28+TIME(0,0,(3600*($O29-$O28)/(INDEX($T$5:$AB$6,MATCH(A$15,$S$5:$S$6,0),MATCH(CONCATENATE($P29,$Q29),$T$4:$AB$4,0)))+$T$8))</f>
        <v>0.2695717593</v>
      </c>
      <c r="B29" s="48">
        <f t="shared" si="39"/>
        <v>0.3320717593</v>
      </c>
      <c r="C29" s="48">
        <f t="shared" si="39"/>
        <v>0.3737384259</v>
      </c>
      <c r="D29" s="48">
        <f t="shared" si="39"/>
        <v>0.4362384259</v>
      </c>
      <c r="E29" s="48">
        <f t="shared" si="39"/>
        <v>0.5195717593</v>
      </c>
      <c r="F29" s="51">
        <v>5.3</v>
      </c>
      <c r="G29" s="50">
        <v>13.0</v>
      </c>
      <c r="H29" s="51" t="s">
        <v>62</v>
      </c>
      <c r="I29" s="48">
        <f t="shared" ref="I29:M29" si="40">I30+TIME(0,0,(3600*($O30-$O29)/(INDEX($T$5:$AB$6,MATCH(I$15,$S$5:$S$6,0),MATCH(CONCATENATE($P30,$Q30),$T$4:$AB$4,0)))+$T$8))</f>
        <v>0.3028356481</v>
      </c>
      <c r="J29" s="48">
        <f t="shared" si="40"/>
        <v>0.3653356481</v>
      </c>
      <c r="K29" s="48">
        <f t="shared" si="40"/>
        <v>0.4278356481</v>
      </c>
      <c r="L29" s="48">
        <f t="shared" si="40"/>
        <v>0.5111689815</v>
      </c>
      <c r="M29" s="52">
        <f t="shared" si="40"/>
        <v>0.5528356481</v>
      </c>
      <c r="O29" s="5">
        <f t="shared" si="7"/>
        <v>17.4</v>
      </c>
      <c r="P29" s="8">
        <v>1.0</v>
      </c>
      <c r="Q29" s="53" t="s">
        <v>59</v>
      </c>
      <c r="R29" s="54">
        <f t="shared" ref="R29:S29" si="41">TIME(0,0,(3600*($O29-$O28)/(INDEX($T$5:$AB$6,MATCH(R$15,$S$5:$S$6,0),MATCH((CONCATENATE($P29,$Q29)),$T$4:$AB$4,0)))))</f>
        <v>0.004409722222</v>
      </c>
      <c r="S29" s="54">
        <f t="shared" si="41"/>
        <v>0.005520833333</v>
      </c>
      <c r="T29" s="1"/>
      <c r="U29" s="55"/>
      <c r="V29" s="1"/>
      <c r="W29" s="1"/>
    </row>
    <row r="30" ht="13.5" customHeight="1">
      <c r="A30" s="47">
        <f t="shared" ref="A30:E30" si="42">A29+TIME(0,0,(3600*($O30-$O29)/(INDEX($T$5:$AB$6,MATCH(A$15,$S$5:$S$6,0),MATCH(CONCATENATE($P30,$Q30),$T$4:$AB$4,0)))+$T$8))</f>
        <v>0.2711226852</v>
      </c>
      <c r="B30" s="48">
        <f t="shared" si="42"/>
        <v>0.3336226852</v>
      </c>
      <c r="C30" s="48">
        <f t="shared" si="42"/>
        <v>0.3752893519</v>
      </c>
      <c r="D30" s="48">
        <f t="shared" si="42"/>
        <v>0.4377893519</v>
      </c>
      <c r="E30" s="48">
        <f t="shared" si="42"/>
        <v>0.5211226852</v>
      </c>
      <c r="F30" s="51">
        <v>1.4</v>
      </c>
      <c r="G30" s="50">
        <v>14.0</v>
      </c>
      <c r="H30" s="51" t="s">
        <v>63</v>
      </c>
      <c r="I30" s="48">
        <f t="shared" ref="I30:M30" si="43">I31+TIME(0,0,(3600*($O31-$O30)/(INDEX($T$5:$AB$6,MATCH(I$15,$S$5:$S$6,0),MATCH(CONCATENATE($P31,$Q31),$T$4:$AB$4,0)))+$T$8))</f>
        <v>0.3012847222</v>
      </c>
      <c r="J30" s="48">
        <f t="shared" si="43"/>
        <v>0.3637847222</v>
      </c>
      <c r="K30" s="48">
        <f t="shared" si="43"/>
        <v>0.4262847222</v>
      </c>
      <c r="L30" s="48">
        <f t="shared" si="43"/>
        <v>0.5096180556</v>
      </c>
      <c r="M30" s="52">
        <f t="shared" si="43"/>
        <v>0.5512847222</v>
      </c>
      <c r="O30" s="5">
        <f t="shared" si="7"/>
        <v>18.8</v>
      </c>
      <c r="P30" s="8">
        <v>1.0</v>
      </c>
      <c r="Q30" s="53" t="s">
        <v>59</v>
      </c>
      <c r="R30" s="54">
        <f t="shared" ref="R30:S30" si="44">TIME(0,0,(3600*($O30-$O29)/(INDEX($T$5:$AB$6,MATCH(R$15,$S$5:$S$6,0),MATCH((CONCATENATE($P30,$Q30)),$T$4:$AB$4,0)))))</f>
        <v>0.001157407407</v>
      </c>
      <c r="S30" s="54">
        <f t="shared" si="44"/>
        <v>0.001458333333</v>
      </c>
      <c r="T30" s="1"/>
      <c r="U30" s="55"/>
      <c r="V30" s="1"/>
      <c r="W30" s="1"/>
    </row>
    <row r="31" ht="13.5" customHeight="1">
      <c r="A31" s="47">
        <f t="shared" ref="A31:E31" si="45">A30+TIME(0,0,(3600*($O31-$O30)/(INDEX($T$5:$AB$6,MATCH(A$15,$S$5:$S$6,0),MATCH(CONCATENATE($P31,$Q31),$T$4:$AB$4,0)))+$T$8))</f>
        <v>0.2729282407</v>
      </c>
      <c r="B31" s="48">
        <f t="shared" si="45"/>
        <v>0.3354282407</v>
      </c>
      <c r="C31" s="48">
        <f t="shared" si="45"/>
        <v>0.3770949074</v>
      </c>
      <c r="D31" s="48">
        <f t="shared" si="45"/>
        <v>0.4395949074</v>
      </c>
      <c r="E31" s="48">
        <f t="shared" si="45"/>
        <v>0.5229282407</v>
      </c>
      <c r="F31" s="51">
        <v>1.7</v>
      </c>
      <c r="G31" s="50">
        <v>15.0</v>
      </c>
      <c r="H31" s="51" t="s">
        <v>64</v>
      </c>
      <c r="I31" s="48">
        <f t="shared" ref="I31:M31" si="46">I32+TIME(0,0,(3600*($O32-$O31)/(INDEX($T$5:$AB$6,MATCH(I$15,$S$5:$S$6,0),MATCH(CONCATENATE($P32,$Q32),$T$4:$AB$4,0)))+$T$8))</f>
        <v>0.2994791667</v>
      </c>
      <c r="J31" s="48">
        <f t="shared" si="46"/>
        <v>0.3619791667</v>
      </c>
      <c r="K31" s="48">
        <f t="shared" si="46"/>
        <v>0.4244791667</v>
      </c>
      <c r="L31" s="48">
        <f t="shared" si="46"/>
        <v>0.5078125</v>
      </c>
      <c r="M31" s="52">
        <f t="shared" si="46"/>
        <v>0.5494791667</v>
      </c>
      <c r="O31" s="5">
        <f t="shared" si="7"/>
        <v>20.5</v>
      </c>
      <c r="P31" s="8">
        <v>1.0</v>
      </c>
      <c r="Q31" s="53" t="s">
        <v>59</v>
      </c>
      <c r="R31" s="54">
        <f t="shared" ref="R31:S31" si="47">TIME(0,0,(3600*($O31-$O30)/(INDEX($T$5:$AB$6,MATCH(R$15,$S$5:$S$6,0),MATCH((CONCATENATE($P31,$Q31)),$T$4:$AB$4,0)))))</f>
        <v>0.001412037037</v>
      </c>
      <c r="S31" s="54">
        <f t="shared" si="47"/>
        <v>0.001770833333</v>
      </c>
      <c r="T31" s="1"/>
      <c r="U31" s="55"/>
      <c r="V31" s="1"/>
      <c r="W31" s="1"/>
    </row>
    <row r="32" ht="13.5" customHeight="1">
      <c r="A32" s="47">
        <f t="shared" ref="A32:E32" si="48">A31+TIME(0,0,(3600*($O32-$O31)/(INDEX($T$5:$AB$6,MATCH(A$15,$S$5:$S$6,0),MATCH(CONCATENATE($P32,$Q32),$T$4:$AB$4,0)))+$T$8))</f>
        <v>0.2748148148</v>
      </c>
      <c r="B32" s="48">
        <f t="shared" si="48"/>
        <v>0.3373148148</v>
      </c>
      <c r="C32" s="48">
        <f t="shared" si="48"/>
        <v>0.3789814815</v>
      </c>
      <c r="D32" s="48">
        <f t="shared" si="48"/>
        <v>0.4414814815</v>
      </c>
      <c r="E32" s="48">
        <f t="shared" si="48"/>
        <v>0.5248148148</v>
      </c>
      <c r="F32" s="51">
        <v>1.8</v>
      </c>
      <c r="G32" s="50">
        <v>16.0</v>
      </c>
      <c r="H32" s="51" t="s">
        <v>65</v>
      </c>
      <c r="I32" s="48">
        <f t="shared" ref="I32:M32" si="49">I33+TIME(0,0,(3600*($O33-$O32)/(INDEX($T$5:$AB$6,MATCH(I$15,$S$5:$S$6,0),MATCH(CONCATENATE($P33,$Q33),$T$4:$AB$4,0)))+$T$8))</f>
        <v>0.2975925926</v>
      </c>
      <c r="J32" s="48">
        <f t="shared" si="49"/>
        <v>0.3600925926</v>
      </c>
      <c r="K32" s="48">
        <f t="shared" si="49"/>
        <v>0.4225925926</v>
      </c>
      <c r="L32" s="48">
        <f t="shared" si="49"/>
        <v>0.5059259259</v>
      </c>
      <c r="M32" s="52">
        <f t="shared" si="49"/>
        <v>0.5475925926</v>
      </c>
      <c r="O32" s="5">
        <f t="shared" si="7"/>
        <v>22.3</v>
      </c>
      <c r="P32" s="8">
        <v>1.0</v>
      </c>
      <c r="Q32" s="53" t="s">
        <v>59</v>
      </c>
      <c r="R32" s="54">
        <f t="shared" ref="R32:S32" si="50">TIME(0,0,(3600*($O32-$O31)/(INDEX($T$5:$AB$6,MATCH(R$15,$S$5:$S$6,0),MATCH((CONCATENATE($P32,$Q32)),$T$4:$AB$4,0)))))</f>
        <v>0.001493055556</v>
      </c>
      <c r="S32" s="54">
        <f t="shared" si="50"/>
        <v>0.001875</v>
      </c>
      <c r="T32" s="1"/>
      <c r="U32" s="55"/>
      <c r="V32" s="1"/>
      <c r="W32" s="1"/>
    </row>
    <row r="33" ht="13.5" customHeight="1">
      <c r="A33" s="47">
        <f t="shared" ref="A33:E33" si="51">A32+TIME(0,0,(3600*($O33-$O32)/(INDEX($T$5:$AB$6,MATCH(A$15,$S$5:$S$6,0),MATCH(CONCATENATE($P33,$Q33),$T$4:$AB$4,0)))+$T$8))</f>
        <v>0.275625</v>
      </c>
      <c r="B33" s="48">
        <f t="shared" si="51"/>
        <v>0.338125</v>
      </c>
      <c r="C33" s="48">
        <f t="shared" si="51"/>
        <v>0.3797916667</v>
      </c>
      <c r="D33" s="48">
        <f t="shared" si="51"/>
        <v>0.4422916667</v>
      </c>
      <c r="E33" s="48">
        <f t="shared" si="51"/>
        <v>0.525625</v>
      </c>
      <c r="F33" s="51">
        <v>0.5</v>
      </c>
      <c r="G33" s="50">
        <v>17.0</v>
      </c>
      <c r="H33" s="51" t="s">
        <v>66</v>
      </c>
      <c r="I33" s="48">
        <f t="shared" ref="I33:M33" si="52">I34+TIME(0,0,(3600*($O34-$O33)/(INDEX($T$5:$AB$6,MATCH(I$15,$S$5:$S$6,0),MATCH(CONCATENATE($P34,$Q34),$T$4:$AB$4,0)))+$T$8))</f>
        <v>0.2967824074</v>
      </c>
      <c r="J33" s="48">
        <f t="shared" si="52"/>
        <v>0.3592824074</v>
      </c>
      <c r="K33" s="48">
        <f t="shared" si="52"/>
        <v>0.4217824074</v>
      </c>
      <c r="L33" s="48">
        <f t="shared" si="52"/>
        <v>0.5051157407</v>
      </c>
      <c r="M33" s="52">
        <f t="shared" si="52"/>
        <v>0.5467824074</v>
      </c>
      <c r="O33" s="5">
        <f t="shared" si="7"/>
        <v>22.8</v>
      </c>
      <c r="P33" s="8">
        <v>1.0</v>
      </c>
      <c r="Q33" s="53" t="s">
        <v>59</v>
      </c>
      <c r="R33" s="54">
        <f t="shared" ref="R33:S33" si="53">TIME(0,0,(3600*($O33-$O32)/(INDEX($T$5:$AB$6,MATCH(R$15,$S$5:$S$6,0),MATCH((CONCATENATE($P33,$Q33)),$T$4:$AB$4,0)))))</f>
        <v>0.0004166666667</v>
      </c>
      <c r="S33" s="54">
        <f t="shared" si="53"/>
        <v>0.0005208333333</v>
      </c>
      <c r="T33" s="1"/>
      <c r="U33" s="55"/>
      <c r="V33" s="1"/>
      <c r="W33" s="1"/>
    </row>
    <row r="34" ht="13.5" customHeight="1">
      <c r="A34" s="47">
        <f t="shared" ref="A34:E34" si="54">A33+TIME(0,0,(3600*($O34-$O33)/(INDEX($T$5:$AB$6,MATCH(A$15,$S$5:$S$6,0),MATCH(CONCATENATE($P34,$Q34),$T$4:$AB$4,0)))+$T$8))</f>
        <v>0.2769328704</v>
      </c>
      <c r="B34" s="48">
        <f t="shared" si="54"/>
        <v>0.3394328704</v>
      </c>
      <c r="C34" s="48">
        <f t="shared" si="54"/>
        <v>0.381099537</v>
      </c>
      <c r="D34" s="48">
        <f t="shared" si="54"/>
        <v>0.443599537</v>
      </c>
      <c r="E34" s="48">
        <f t="shared" si="54"/>
        <v>0.5269328704</v>
      </c>
      <c r="F34" s="51">
        <v>1.1</v>
      </c>
      <c r="G34" s="50">
        <v>18.0</v>
      </c>
      <c r="H34" s="51" t="s">
        <v>67</v>
      </c>
      <c r="I34" s="48">
        <f t="shared" ref="I34:M34" si="55">I35+TIME(0,0,(3600*($O35-$O34)/(INDEX($T$5:$AB$6,MATCH(I$15,$S$5:$S$6,0),MATCH(CONCATENATE($P35,$Q35),$T$4:$AB$4,0)))+$T$8))</f>
        <v>0.295474537</v>
      </c>
      <c r="J34" s="48">
        <f t="shared" si="55"/>
        <v>0.357974537</v>
      </c>
      <c r="K34" s="48">
        <f t="shared" si="55"/>
        <v>0.420474537</v>
      </c>
      <c r="L34" s="48">
        <f t="shared" si="55"/>
        <v>0.5038078704</v>
      </c>
      <c r="M34" s="52">
        <f t="shared" si="55"/>
        <v>0.545474537</v>
      </c>
      <c r="O34" s="5">
        <f t="shared" si="7"/>
        <v>23.9</v>
      </c>
      <c r="P34" s="8">
        <v>1.0</v>
      </c>
      <c r="Q34" s="53" t="s">
        <v>59</v>
      </c>
      <c r="R34" s="54">
        <f t="shared" ref="R34:S34" si="56">TIME(0,0,(3600*($O34-$O33)/(INDEX($T$5:$AB$6,MATCH(R$15,$S$5:$S$6,0),MATCH((CONCATENATE($P34,$Q34)),$T$4:$AB$4,0)))))</f>
        <v>0.0009143518519</v>
      </c>
      <c r="S34" s="54">
        <f t="shared" si="56"/>
        <v>0.001145833333</v>
      </c>
      <c r="T34" s="1"/>
      <c r="U34" s="55"/>
      <c r="V34" s="1"/>
      <c r="W34" s="1"/>
    </row>
    <row r="35" ht="13.5" customHeight="1">
      <c r="A35" s="47">
        <f t="shared" ref="A35:E35" si="57">A34+TIME(0,0,(3600*($O35-$O34)/(INDEX($T$5:$AB$6,MATCH(A$15,$S$5:$S$6,0),MATCH(CONCATENATE($P35,$Q35),$T$4:$AB$4,0)))+$T$8))</f>
        <v>0.2783217593</v>
      </c>
      <c r="B35" s="48">
        <f t="shared" si="57"/>
        <v>0.3408217593</v>
      </c>
      <c r="C35" s="48">
        <f t="shared" si="57"/>
        <v>0.3824884259</v>
      </c>
      <c r="D35" s="48">
        <f t="shared" si="57"/>
        <v>0.4449884259</v>
      </c>
      <c r="E35" s="48">
        <f t="shared" si="57"/>
        <v>0.5283217593</v>
      </c>
      <c r="F35" s="51">
        <v>1.2</v>
      </c>
      <c r="G35" s="50">
        <v>19.0</v>
      </c>
      <c r="H35" s="51" t="s">
        <v>68</v>
      </c>
      <c r="I35" s="48">
        <f t="shared" ref="I35:M35" si="58">I36+TIME(0,0,(3600*($O36-$O35)/(INDEX($T$5:$AB$6,MATCH(I$15,$S$5:$S$6,0),MATCH(CONCATENATE($P36,$Q36),$T$4:$AB$4,0)))+$T$8))</f>
        <v>0.2940856481</v>
      </c>
      <c r="J35" s="48">
        <f t="shared" si="58"/>
        <v>0.3565856481</v>
      </c>
      <c r="K35" s="48">
        <f t="shared" si="58"/>
        <v>0.4190856481</v>
      </c>
      <c r="L35" s="48">
        <f t="shared" si="58"/>
        <v>0.5024189815</v>
      </c>
      <c r="M35" s="52">
        <f t="shared" si="58"/>
        <v>0.5440856481</v>
      </c>
      <c r="O35" s="5">
        <f t="shared" si="7"/>
        <v>25.1</v>
      </c>
      <c r="P35" s="8">
        <v>1.0</v>
      </c>
      <c r="Q35" s="53" t="s">
        <v>59</v>
      </c>
      <c r="R35" s="54">
        <f t="shared" ref="R35:S35" si="59">TIME(0,0,(3600*($O35-$O34)/(INDEX($T$5:$AB$6,MATCH(R$15,$S$5:$S$6,0),MATCH((CONCATENATE($P35,$Q35)),$T$4:$AB$4,0)))))</f>
        <v>0.0009953703704</v>
      </c>
      <c r="S35" s="54">
        <f t="shared" si="59"/>
        <v>0.00125</v>
      </c>
      <c r="T35" s="1"/>
      <c r="U35" s="55"/>
      <c r="V35" s="1"/>
      <c r="W35" s="1"/>
    </row>
    <row r="36" ht="13.5" customHeight="1">
      <c r="A36" s="47">
        <f t="shared" ref="A36:E36" si="60">A35+TIME(0,0,(3600*($O36-$O35)/(INDEX($T$5:$AB$6,MATCH(A$15,$S$5:$S$6,0),MATCH(CONCATENATE($P36,$Q36),$T$4:$AB$4,0)))+$T$8))</f>
        <v>0.2791319444</v>
      </c>
      <c r="B36" s="48">
        <f t="shared" si="60"/>
        <v>0.3416319444</v>
      </c>
      <c r="C36" s="48">
        <f t="shared" si="60"/>
        <v>0.3832986111</v>
      </c>
      <c r="D36" s="48">
        <f t="shared" si="60"/>
        <v>0.4457986111</v>
      </c>
      <c r="E36" s="48">
        <f t="shared" si="60"/>
        <v>0.5291319444</v>
      </c>
      <c r="F36" s="51">
        <v>0.5</v>
      </c>
      <c r="G36" s="50">
        <v>20.0</v>
      </c>
      <c r="H36" s="51" t="s">
        <v>69</v>
      </c>
      <c r="I36" s="48">
        <f t="shared" ref="I36:M36" si="61">I37+TIME(0,0,(3600*($O37-$O36)/(INDEX($T$5:$AB$6,MATCH(I$15,$S$5:$S$6,0),MATCH(CONCATENATE($P37,$Q37),$T$4:$AB$4,0)))+$T$8))</f>
        <v>0.293275463</v>
      </c>
      <c r="J36" s="48">
        <f t="shared" si="61"/>
        <v>0.355775463</v>
      </c>
      <c r="K36" s="48">
        <f t="shared" si="61"/>
        <v>0.418275463</v>
      </c>
      <c r="L36" s="48">
        <f t="shared" si="61"/>
        <v>0.5016087963</v>
      </c>
      <c r="M36" s="52">
        <f t="shared" si="61"/>
        <v>0.543275463</v>
      </c>
      <c r="O36" s="5">
        <f t="shared" si="7"/>
        <v>25.6</v>
      </c>
      <c r="P36" s="8">
        <v>1.0</v>
      </c>
      <c r="Q36" s="53" t="s">
        <v>59</v>
      </c>
      <c r="R36" s="54">
        <f t="shared" ref="R36:S36" si="62">TIME(0,0,(3600*($O36-$O35)/(INDEX($T$5:$AB$6,MATCH(R$15,$S$5:$S$6,0),MATCH((CONCATENATE($P36,$Q36)),$T$4:$AB$4,0)))))</f>
        <v>0.0004166666667</v>
      </c>
      <c r="S36" s="54">
        <f t="shared" si="62"/>
        <v>0.0005208333333</v>
      </c>
      <c r="T36" s="1"/>
      <c r="U36" s="55"/>
      <c r="V36" s="1"/>
      <c r="W36" s="1"/>
    </row>
    <row r="37" ht="13.5" customHeight="1">
      <c r="A37" s="47">
        <f t="shared" ref="A37:E37" si="63">A36+TIME(0,0,(3600*($O37-$O36)/(INDEX($T$5:$AB$6,MATCH(A$15,$S$5:$S$6,0),MATCH(CONCATENATE($P37,$Q37),$T$4:$AB$4,0)))+$T$8))</f>
        <v>0.279849537</v>
      </c>
      <c r="B37" s="48">
        <f t="shared" si="63"/>
        <v>0.342349537</v>
      </c>
      <c r="C37" s="48">
        <f t="shared" si="63"/>
        <v>0.3840162037</v>
      </c>
      <c r="D37" s="48">
        <f t="shared" si="63"/>
        <v>0.4465162037</v>
      </c>
      <c r="E37" s="48">
        <f t="shared" si="63"/>
        <v>0.529849537</v>
      </c>
      <c r="F37" s="51">
        <v>0.4</v>
      </c>
      <c r="G37" s="50">
        <v>21.0</v>
      </c>
      <c r="H37" s="51" t="s">
        <v>70</v>
      </c>
      <c r="I37" s="48">
        <f t="shared" ref="I37:M37" si="64">I38+TIME(0,0,(3600*($O38-$O37)/(INDEX($T$5:$AB$6,MATCH(I$15,$S$5:$S$6,0),MATCH(CONCATENATE($P38,$Q38),$T$4:$AB$4,0)))+$T$8))</f>
        <v>0.2925578704</v>
      </c>
      <c r="J37" s="48">
        <f t="shared" si="64"/>
        <v>0.3550578704</v>
      </c>
      <c r="K37" s="48">
        <f t="shared" si="64"/>
        <v>0.4175578704</v>
      </c>
      <c r="L37" s="48">
        <f t="shared" si="64"/>
        <v>0.5008912037</v>
      </c>
      <c r="M37" s="52">
        <f t="shared" si="64"/>
        <v>0.5425578704</v>
      </c>
      <c r="O37" s="5">
        <f t="shared" si="7"/>
        <v>26</v>
      </c>
      <c r="P37" s="8">
        <v>1.0</v>
      </c>
      <c r="Q37" s="53" t="s">
        <v>59</v>
      </c>
      <c r="R37" s="54">
        <f t="shared" ref="R37:S37" si="65">TIME(0,0,(3600*($O37-$O36)/(INDEX($T$5:$AB$6,MATCH(R$15,$S$5:$S$6,0),MATCH((CONCATENATE($P37,$Q37)),$T$4:$AB$4,0)))))</f>
        <v>0.0003240740741</v>
      </c>
      <c r="S37" s="54">
        <f t="shared" si="65"/>
        <v>0.0004166666667</v>
      </c>
      <c r="T37" s="1"/>
      <c r="U37" s="55"/>
      <c r="V37" s="1"/>
      <c r="W37" s="1"/>
    </row>
    <row r="38" ht="13.5" customHeight="1">
      <c r="A38" s="47">
        <f t="shared" ref="A38:E38" si="66">A37+TIME(0,0,(3600*($O38-$O37)/(INDEX($T$5:$AB$6,MATCH(A$15,$S$5:$S$6,0),MATCH(CONCATENATE($P38,$Q38),$T$4:$AB$4,0)))+$T$8))</f>
        <v>0.2807407407</v>
      </c>
      <c r="B38" s="48">
        <f t="shared" si="66"/>
        <v>0.3432407407</v>
      </c>
      <c r="C38" s="48">
        <f t="shared" si="66"/>
        <v>0.3849074074</v>
      </c>
      <c r="D38" s="48">
        <f t="shared" si="66"/>
        <v>0.4474074074</v>
      </c>
      <c r="E38" s="48">
        <f t="shared" si="66"/>
        <v>0.5307407407</v>
      </c>
      <c r="F38" s="51">
        <v>0.6</v>
      </c>
      <c r="G38" s="50">
        <v>22.0</v>
      </c>
      <c r="H38" s="51" t="s">
        <v>71</v>
      </c>
      <c r="I38" s="56">
        <v>0.2916666666666667</v>
      </c>
      <c r="J38" s="56">
        <v>0.3541666666666667</v>
      </c>
      <c r="K38" s="56">
        <v>0.4166666666666667</v>
      </c>
      <c r="L38" s="56">
        <v>0.5</v>
      </c>
      <c r="M38" s="57">
        <v>0.5416666666666666</v>
      </c>
      <c r="O38" s="5">
        <f t="shared" si="7"/>
        <v>26.6</v>
      </c>
      <c r="P38" s="53" t="s">
        <v>72</v>
      </c>
      <c r="Q38" s="53" t="s">
        <v>59</v>
      </c>
      <c r="R38" s="54">
        <f t="shared" ref="R38:S38" si="67">TIME(0,0,(3600*($O38-$O37)/(INDEX($T$5:$AB$6,MATCH(R$15,$S$5:$S$6,0),MATCH((CONCATENATE($P38,$Q38)),$T$4:$AB$4,0)))))</f>
        <v>0.0004976851852</v>
      </c>
      <c r="S38" s="54">
        <f t="shared" si="67"/>
        <v>0.000625</v>
      </c>
      <c r="T38" s="1"/>
      <c r="U38" s="55"/>
      <c r="V38" s="1"/>
      <c r="W38" s="1"/>
    </row>
    <row r="39" ht="13.5" customHeight="1">
      <c r="A39" s="58"/>
      <c r="B39" s="59"/>
      <c r="C39" s="59"/>
      <c r="D39" s="59"/>
      <c r="E39" s="59"/>
      <c r="F39" s="51"/>
      <c r="G39" s="50"/>
      <c r="H39" s="51"/>
      <c r="I39" s="59"/>
      <c r="J39" s="59"/>
      <c r="K39" s="59"/>
      <c r="L39" s="59"/>
      <c r="M39" s="60"/>
      <c r="R39" s="54"/>
      <c r="S39" s="54"/>
      <c r="T39" s="1"/>
      <c r="U39" s="55"/>
      <c r="V39" s="1"/>
      <c r="W39" s="1"/>
    </row>
    <row r="40" ht="13.5" customHeight="1">
      <c r="A40" s="61" t="s">
        <v>73</v>
      </c>
      <c r="B40" s="62" t="s">
        <v>73</v>
      </c>
      <c r="C40" s="62" t="s">
        <v>74</v>
      </c>
      <c r="D40" s="62" t="s">
        <v>73</v>
      </c>
      <c r="E40" s="62" t="s">
        <v>75</v>
      </c>
      <c r="F40" s="63"/>
      <c r="G40" s="64"/>
      <c r="H40" s="63"/>
      <c r="I40" s="65" t="s">
        <v>73</v>
      </c>
      <c r="J40" s="65" t="s">
        <v>73</v>
      </c>
      <c r="K40" s="65" t="s">
        <v>74</v>
      </c>
      <c r="L40" s="65" t="s">
        <v>73</v>
      </c>
      <c r="M40" s="66" t="s">
        <v>75</v>
      </c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ht="13.5" customHeight="1">
      <c r="A42" s="16" t="s">
        <v>30</v>
      </c>
      <c r="B42" s="17"/>
      <c r="C42" s="17"/>
      <c r="D42" s="17"/>
      <c r="E42" s="18"/>
      <c r="F42" s="19" t="s">
        <v>31</v>
      </c>
      <c r="G42" s="20" t="s">
        <v>32</v>
      </c>
      <c r="H42" s="20" t="s">
        <v>33</v>
      </c>
      <c r="I42" s="21" t="s">
        <v>34</v>
      </c>
      <c r="J42" s="17"/>
      <c r="K42" s="17"/>
      <c r="L42" s="17"/>
      <c r="M42" s="22"/>
    </row>
    <row r="43" ht="13.5" customHeight="1">
      <c r="A43" s="24" t="s">
        <v>35</v>
      </c>
      <c r="B43" s="25"/>
      <c r="C43" s="25"/>
      <c r="D43" s="25"/>
      <c r="E43" s="26"/>
      <c r="F43" s="27"/>
      <c r="G43" s="27" t="s">
        <v>36</v>
      </c>
      <c r="H43" s="28" t="s">
        <v>37</v>
      </c>
      <c r="I43" s="29" t="s">
        <v>35</v>
      </c>
      <c r="J43" s="25"/>
      <c r="K43" s="25"/>
      <c r="L43" s="25"/>
      <c r="M43" s="30"/>
    </row>
    <row r="44" ht="13.5" customHeight="1">
      <c r="A44" s="31" t="s">
        <v>76</v>
      </c>
      <c r="B44" s="20" t="s">
        <v>77</v>
      </c>
      <c r="C44" s="20" t="s">
        <v>78</v>
      </c>
      <c r="D44" s="20" t="s">
        <v>79</v>
      </c>
      <c r="E44" s="20" t="s">
        <v>80</v>
      </c>
      <c r="F44" s="19"/>
      <c r="G44" s="19"/>
      <c r="H44" s="20"/>
      <c r="I44" s="20" t="s">
        <v>76</v>
      </c>
      <c r="J44" s="20" t="s">
        <v>77</v>
      </c>
      <c r="K44" s="20" t="s">
        <v>78</v>
      </c>
      <c r="L44" s="20" t="s">
        <v>79</v>
      </c>
      <c r="M44" s="32" t="s">
        <v>80</v>
      </c>
    </row>
    <row r="45" ht="13.5" customHeight="1">
      <c r="A45" s="34" t="s">
        <v>23</v>
      </c>
      <c r="B45" s="35" t="s">
        <v>23</v>
      </c>
      <c r="C45" s="35" t="s">
        <v>23</v>
      </c>
      <c r="D45" s="35" t="s">
        <v>23</v>
      </c>
      <c r="E45" s="35" t="s">
        <v>23</v>
      </c>
      <c r="F45" s="27"/>
      <c r="G45" s="27"/>
      <c r="H45" s="28"/>
      <c r="I45" s="35" t="s">
        <v>23</v>
      </c>
      <c r="J45" s="35" t="s">
        <v>23</v>
      </c>
      <c r="K45" s="35" t="s">
        <v>23</v>
      </c>
      <c r="L45" s="35" t="s">
        <v>23</v>
      </c>
      <c r="M45" s="36" t="s">
        <v>23</v>
      </c>
    </row>
    <row r="46" ht="13.5" customHeight="1">
      <c r="A46" s="37">
        <v>0.5416666666666666</v>
      </c>
      <c r="B46" s="38">
        <v>0.5833333333333334</v>
      </c>
      <c r="C46" s="38">
        <v>0.6666666666666666</v>
      </c>
      <c r="D46" s="38">
        <v>0.75</v>
      </c>
      <c r="E46" s="38">
        <v>0.8125</v>
      </c>
      <c r="F46" s="39">
        <v>0.0</v>
      </c>
      <c r="G46" s="40">
        <v>0.0</v>
      </c>
      <c r="H46" s="41" t="s">
        <v>47</v>
      </c>
      <c r="I46" s="42">
        <f t="shared" ref="I46:M46" si="68">I47+TIME(0,0,(3600*($O17-$O16)/(INDEX($T$5:$AB$6,MATCH(I$15,$S$5:$S$6,0),MATCH(CONCATENATE($P17,$Q17),$T$4:$AB$4,0)))+$T$8))</f>
        <v>0.6140740741</v>
      </c>
      <c r="J46" s="42">
        <f t="shared" si="68"/>
        <v>0.6974074074</v>
      </c>
      <c r="K46" s="42">
        <f t="shared" si="68"/>
        <v>0.7390740741</v>
      </c>
      <c r="L46" s="42">
        <f t="shared" si="68"/>
        <v>0.8224074074</v>
      </c>
      <c r="M46" s="43">
        <f t="shared" si="68"/>
        <v>0.3015740741</v>
      </c>
    </row>
    <row r="47" ht="13.5" customHeight="1">
      <c r="A47" s="47">
        <f t="shared" ref="A47:E47" si="69">A46+TIME(0,0,(3600*($O17-$O16)/(INDEX($T$5:$AB$6,MATCH(A$15,$S$5:$S$6,0),MATCH(CONCATENATE($P17,$Q17),$T$4:$AB$4,0)))+$T$8))</f>
        <v>0.5431365741</v>
      </c>
      <c r="B47" s="48">
        <f t="shared" si="69"/>
        <v>0.5848032407</v>
      </c>
      <c r="C47" s="48">
        <f t="shared" si="69"/>
        <v>0.6681365741</v>
      </c>
      <c r="D47" s="48">
        <f t="shared" si="69"/>
        <v>0.7514699074</v>
      </c>
      <c r="E47" s="48">
        <f t="shared" si="69"/>
        <v>0.8139699074</v>
      </c>
      <c r="F47" s="49">
        <v>1.3</v>
      </c>
      <c r="G47" s="50">
        <v>1.0</v>
      </c>
      <c r="H47" s="51" t="s">
        <v>48</v>
      </c>
      <c r="I47" s="48">
        <f t="shared" ref="I47:M47" si="70">I48+TIME(0,0,(3600*($O18-$O17)/(INDEX($T$5:$AB$6,MATCH(I$15,$S$5:$S$6,0),MATCH(CONCATENATE($P18,$Q18),$T$4:$AB$4,0)))+$T$8))</f>
        <v>0.6126041667</v>
      </c>
      <c r="J47" s="48">
        <f t="shared" si="70"/>
        <v>0.6959375</v>
      </c>
      <c r="K47" s="48">
        <f t="shared" si="70"/>
        <v>0.7376041667</v>
      </c>
      <c r="L47" s="48">
        <f t="shared" si="70"/>
        <v>0.8209375</v>
      </c>
      <c r="M47" s="52">
        <f t="shared" si="70"/>
        <v>0.3001041667</v>
      </c>
    </row>
    <row r="48" ht="13.5" customHeight="1">
      <c r="A48" s="47">
        <f t="shared" ref="A48:E48" si="71">A47+TIME(0,0,(3600*($O18-$O17)/(INDEX($T$5:$AB$6,MATCH(A$15,$S$5:$S$6,0),MATCH(CONCATENATE($P18,$Q18),$T$4:$AB$4,0)))+$T$8))</f>
        <v>0.5443634259</v>
      </c>
      <c r="B48" s="48">
        <f t="shared" si="71"/>
        <v>0.5860300926</v>
      </c>
      <c r="C48" s="48">
        <f t="shared" si="71"/>
        <v>0.6693634259</v>
      </c>
      <c r="D48" s="48">
        <f t="shared" si="71"/>
        <v>0.7526967593</v>
      </c>
      <c r="E48" s="48">
        <f t="shared" si="71"/>
        <v>0.8151967593</v>
      </c>
      <c r="F48" s="49">
        <v>1.0</v>
      </c>
      <c r="G48" s="50">
        <v>2.0</v>
      </c>
      <c r="H48" s="51" t="s">
        <v>50</v>
      </c>
      <c r="I48" s="48">
        <f t="shared" ref="I48:M48" si="72">I49+TIME(0,0,(3600*($O19-$O18)/(INDEX($T$5:$AB$6,MATCH(I$15,$S$5:$S$6,0),MATCH(CONCATENATE($P19,$Q19),$T$4:$AB$4,0)))+$T$8))</f>
        <v>0.6113773148</v>
      </c>
      <c r="J48" s="48">
        <f t="shared" si="72"/>
        <v>0.6947106481</v>
      </c>
      <c r="K48" s="48">
        <f t="shared" si="72"/>
        <v>0.7363773148</v>
      </c>
      <c r="L48" s="48">
        <f t="shared" si="72"/>
        <v>0.8197106481</v>
      </c>
      <c r="M48" s="52">
        <f t="shared" si="72"/>
        <v>0.2988773148</v>
      </c>
    </row>
    <row r="49" ht="13.5" customHeight="1">
      <c r="A49" s="47">
        <f t="shared" ref="A49:E49" si="73">A48+TIME(0,0,(3600*($O19-$O18)/(INDEX($T$5:$AB$6,MATCH(A$15,$S$5:$S$6,0),MATCH(CONCATENATE($P19,$Q19),$T$4:$AB$4,0)))+$T$8))</f>
        <v>0.5455902778</v>
      </c>
      <c r="B49" s="48">
        <f t="shared" si="73"/>
        <v>0.5872569444</v>
      </c>
      <c r="C49" s="48">
        <f t="shared" si="73"/>
        <v>0.6705902778</v>
      </c>
      <c r="D49" s="48">
        <f t="shared" si="73"/>
        <v>0.7539236111</v>
      </c>
      <c r="E49" s="48">
        <f t="shared" si="73"/>
        <v>0.8164236111</v>
      </c>
      <c r="F49" s="51">
        <v>1.0</v>
      </c>
      <c r="G49" s="50">
        <v>3.0</v>
      </c>
      <c r="H49" s="51" t="s">
        <v>51</v>
      </c>
      <c r="I49" s="48">
        <f t="shared" ref="I49:M49" si="74">I50+TIME(0,0,(3600*($O20-$O19)/(INDEX($T$5:$AB$6,MATCH(I$15,$S$5:$S$6,0),MATCH(CONCATENATE($P20,$Q20),$T$4:$AB$4,0)))+$T$8))</f>
        <v>0.610150463</v>
      </c>
      <c r="J49" s="48">
        <f t="shared" si="74"/>
        <v>0.6934837963</v>
      </c>
      <c r="K49" s="48">
        <f t="shared" si="74"/>
        <v>0.735150463</v>
      </c>
      <c r="L49" s="48">
        <f t="shared" si="74"/>
        <v>0.8184837963</v>
      </c>
      <c r="M49" s="52">
        <f t="shared" si="74"/>
        <v>0.297650463</v>
      </c>
    </row>
    <row r="50" ht="13.5" customHeight="1">
      <c r="A50" s="47">
        <f t="shared" ref="A50:E50" si="75">A49+TIME(0,0,(3600*($O20-$O19)/(INDEX($T$5:$AB$6,MATCH(A$15,$S$5:$S$6,0),MATCH(CONCATENATE($P20,$Q20),$T$4:$AB$4,0)))+$T$8))</f>
        <v>0.5468981481</v>
      </c>
      <c r="B50" s="48">
        <f t="shared" si="75"/>
        <v>0.5885648148</v>
      </c>
      <c r="C50" s="48">
        <f t="shared" si="75"/>
        <v>0.6718981481</v>
      </c>
      <c r="D50" s="48">
        <f t="shared" si="75"/>
        <v>0.7552314815</v>
      </c>
      <c r="E50" s="48">
        <f t="shared" si="75"/>
        <v>0.8177314815</v>
      </c>
      <c r="F50" s="49">
        <v>1.1</v>
      </c>
      <c r="G50" s="50">
        <v>4.0</v>
      </c>
      <c r="H50" s="51" t="s">
        <v>52</v>
      </c>
      <c r="I50" s="48">
        <f t="shared" ref="I50:M50" si="76">I51+TIME(0,0,(3600*($O21-$O20)/(INDEX($T$5:$AB$6,MATCH(I$15,$S$5:$S$6,0),MATCH(CONCATENATE($P21,$Q21),$T$4:$AB$4,0)))+$T$8))</f>
        <v>0.6088425926</v>
      </c>
      <c r="J50" s="48">
        <f t="shared" si="76"/>
        <v>0.6921759259</v>
      </c>
      <c r="K50" s="48">
        <f t="shared" si="76"/>
        <v>0.7338425926</v>
      </c>
      <c r="L50" s="48">
        <f t="shared" si="76"/>
        <v>0.8171759259</v>
      </c>
      <c r="M50" s="52">
        <f t="shared" si="76"/>
        <v>0.2963425926</v>
      </c>
    </row>
    <row r="51" ht="13.5" customHeight="1">
      <c r="A51" s="47">
        <f t="shared" ref="A51:E51" si="77">A50+TIME(0,0,(3600*($O21-$O20)/(INDEX($T$5:$AB$6,MATCH(A$15,$S$5:$S$6,0),MATCH(CONCATENATE($P21,$Q21),$T$4:$AB$4,0)))+$T$8))</f>
        <v>0.5484490741</v>
      </c>
      <c r="B51" s="48">
        <f t="shared" si="77"/>
        <v>0.5901157407</v>
      </c>
      <c r="C51" s="48">
        <f t="shared" si="77"/>
        <v>0.6734490741</v>
      </c>
      <c r="D51" s="48">
        <f t="shared" si="77"/>
        <v>0.7567824074</v>
      </c>
      <c r="E51" s="48">
        <f t="shared" si="77"/>
        <v>0.8192824074</v>
      </c>
      <c r="F51" s="49">
        <v>1.4</v>
      </c>
      <c r="G51" s="50">
        <v>5.0</v>
      </c>
      <c r="H51" s="51" t="s">
        <v>53</v>
      </c>
      <c r="I51" s="48">
        <f t="shared" ref="I51:M51" si="78">I52+TIME(0,0,(3600*($O22-$O21)/(INDEX($T$5:$AB$6,MATCH(I$15,$S$5:$S$6,0),MATCH(CONCATENATE($P22,$Q22),$T$4:$AB$4,0)))+$T$8))</f>
        <v>0.6072916667</v>
      </c>
      <c r="J51" s="48">
        <f t="shared" si="78"/>
        <v>0.690625</v>
      </c>
      <c r="K51" s="48">
        <f t="shared" si="78"/>
        <v>0.7322916667</v>
      </c>
      <c r="L51" s="48">
        <f t="shared" si="78"/>
        <v>0.815625</v>
      </c>
      <c r="M51" s="52">
        <f t="shared" si="78"/>
        <v>0.2947916667</v>
      </c>
    </row>
    <row r="52" ht="13.5" customHeight="1">
      <c r="A52" s="47">
        <f t="shared" ref="A52:E52" si="79">A51+TIME(0,0,(3600*($O22-$O21)/(INDEX($T$5:$AB$6,MATCH(A$15,$S$5:$S$6,0),MATCH(CONCATENATE($P22,$Q22),$T$4:$AB$4,0)))+$T$8))</f>
        <v>0.5495023148</v>
      </c>
      <c r="B52" s="48">
        <f t="shared" si="79"/>
        <v>0.5911689815</v>
      </c>
      <c r="C52" s="48">
        <f t="shared" si="79"/>
        <v>0.6745023148</v>
      </c>
      <c r="D52" s="48">
        <f t="shared" si="79"/>
        <v>0.7578356481</v>
      </c>
      <c r="E52" s="48">
        <f t="shared" si="79"/>
        <v>0.8203356481</v>
      </c>
      <c r="F52" s="51">
        <v>0.8</v>
      </c>
      <c r="G52" s="50">
        <v>6.0</v>
      </c>
      <c r="H52" s="51" t="s">
        <v>54</v>
      </c>
      <c r="I52" s="48">
        <f t="shared" ref="I52:M52" si="80">I53+TIME(0,0,(3600*($O23-$O22)/(INDEX($T$5:$AB$6,MATCH(I$15,$S$5:$S$6,0),MATCH(CONCATENATE($P23,$Q23),$T$4:$AB$4,0)))+$T$8))</f>
        <v>0.6062384259</v>
      </c>
      <c r="J52" s="48">
        <f t="shared" si="80"/>
        <v>0.6895717593</v>
      </c>
      <c r="K52" s="48">
        <f t="shared" si="80"/>
        <v>0.7312384259</v>
      </c>
      <c r="L52" s="48">
        <f t="shared" si="80"/>
        <v>0.8145717593</v>
      </c>
      <c r="M52" s="52">
        <f t="shared" si="80"/>
        <v>0.2937384259</v>
      </c>
    </row>
    <row r="53" ht="13.5" customHeight="1">
      <c r="A53" s="47">
        <f t="shared" ref="A53:E53" si="81">A52+TIME(0,0,(3600*($O23-$O22)/(INDEX($T$5:$AB$6,MATCH(A$15,$S$5:$S$6,0),MATCH(CONCATENATE($P23,$Q23),$T$4:$AB$4,0)))+$T$8))</f>
        <v>0.550474537</v>
      </c>
      <c r="B53" s="48">
        <f t="shared" si="81"/>
        <v>0.5921412037</v>
      </c>
      <c r="C53" s="48">
        <f t="shared" si="81"/>
        <v>0.675474537</v>
      </c>
      <c r="D53" s="48">
        <f t="shared" si="81"/>
        <v>0.7588078704</v>
      </c>
      <c r="E53" s="48">
        <f t="shared" si="81"/>
        <v>0.8213078704</v>
      </c>
      <c r="F53" s="51">
        <v>0.7</v>
      </c>
      <c r="G53" s="50">
        <v>7.0</v>
      </c>
      <c r="H53" s="51" t="s">
        <v>55</v>
      </c>
      <c r="I53" s="48">
        <f t="shared" ref="I53:M53" si="82">I54+TIME(0,0,(3600*($O24-$O23)/(INDEX($T$5:$AB$6,MATCH(I$15,$S$5:$S$6,0),MATCH(CONCATENATE($P24,$Q24),$T$4:$AB$4,0)))+$T$8))</f>
        <v>0.6052662037</v>
      </c>
      <c r="J53" s="48">
        <f t="shared" si="82"/>
        <v>0.688599537</v>
      </c>
      <c r="K53" s="48">
        <f t="shared" si="82"/>
        <v>0.7302662037</v>
      </c>
      <c r="L53" s="48">
        <f t="shared" si="82"/>
        <v>0.813599537</v>
      </c>
      <c r="M53" s="52">
        <f t="shared" si="82"/>
        <v>0.2927662037</v>
      </c>
    </row>
    <row r="54" ht="13.5" customHeight="1">
      <c r="A54" s="47">
        <f t="shared" ref="A54:E54" si="83">A53+TIME(0,0,(3600*($O24-$O23)/(INDEX($T$5:$AB$6,MATCH(A$15,$S$5:$S$6,0),MATCH(CONCATENATE($P24,$Q24),$T$4:$AB$4,0)))+$T$8))</f>
        <v>0.5517013889</v>
      </c>
      <c r="B54" s="48">
        <f t="shared" si="83"/>
        <v>0.5933680556</v>
      </c>
      <c r="C54" s="48">
        <f t="shared" si="83"/>
        <v>0.6767013889</v>
      </c>
      <c r="D54" s="48">
        <f t="shared" si="83"/>
        <v>0.7600347222</v>
      </c>
      <c r="E54" s="48">
        <f t="shared" si="83"/>
        <v>0.8225347222</v>
      </c>
      <c r="F54" s="49">
        <v>1.0</v>
      </c>
      <c r="G54" s="50">
        <v>8.0</v>
      </c>
      <c r="H54" s="51" t="s">
        <v>56</v>
      </c>
      <c r="I54" s="48">
        <f t="shared" ref="I54:M54" si="84">I55+TIME(0,0,(3600*($O25-$O24)/(INDEX($T$5:$AB$6,MATCH(I$15,$S$5:$S$6,0),MATCH(CONCATENATE($P25,$Q25),$T$4:$AB$4,0)))+$T$8))</f>
        <v>0.6040393519</v>
      </c>
      <c r="J54" s="48">
        <f t="shared" si="84"/>
        <v>0.6873726852</v>
      </c>
      <c r="K54" s="48">
        <f t="shared" si="84"/>
        <v>0.7290393519</v>
      </c>
      <c r="L54" s="48">
        <f t="shared" si="84"/>
        <v>0.8123726852</v>
      </c>
      <c r="M54" s="52">
        <f t="shared" si="84"/>
        <v>0.2915393519</v>
      </c>
    </row>
    <row r="55" ht="13.5" customHeight="1">
      <c r="A55" s="47">
        <f t="shared" ref="A55:E55" si="85">A54+TIME(0,0,(3600*($O25-$O24)/(INDEX($T$5:$AB$6,MATCH(A$15,$S$5:$S$6,0),MATCH(CONCATENATE($P25,$Q25),$T$4:$AB$4,0)))+$T$8))</f>
        <v>0.5529282407</v>
      </c>
      <c r="B55" s="48">
        <f t="shared" si="85"/>
        <v>0.5945949074</v>
      </c>
      <c r="C55" s="48">
        <f t="shared" si="85"/>
        <v>0.6779282407</v>
      </c>
      <c r="D55" s="48">
        <f t="shared" si="85"/>
        <v>0.7612615741</v>
      </c>
      <c r="E55" s="48">
        <f t="shared" si="85"/>
        <v>0.8237615741</v>
      </c>
      <c r="F55" s="49">
        <v>1.0</v>
      </c>
      <c r="G55" s="50">
        <v>9.0</v>
      </c>
      <c r="H55" s="51" t="s">
        <v>57</v>
      </c>
      <c r="I55" s="48">
        <f t="shared" ref="I55:M55" si="86">I56+TIME(0,0,(3600*($O26-$O25)/(INDEX($T$5:$AB$6,MATCH(I$15,$S$5:$S$6,0),MATCH(CONCATENATE($P26,$Q26),$T$4:$AB$4,0)))+$T$8))</f>
        <v>0.6028125</v>
      </c>
      <c r="J55" s="48">
        <f t="shared" si="86"/>
        <v>0.6861458333</v>
      </c>
      <c r="K55" s="48">
        <f t="shared" si="86"/>
        <v>0.7278125</v>
      </c>
      <c r="L55" s="48">
        <f t="shared" si="86"/>
        <v>0.8111458333</v>
      </c>
      <c r="M55" s="52">
        <f t="shared" si="86"/>
        <v>0.2903125</v>
      </c>
    </row>
    <row r="56" ht="13.5" customHeight="1">
      <c r="A56" s="47">
        <f t="shared" ref="A56:E56" si="87">A55+TIME(0,0,(3600*($O26-$O25)/(INDEX($T$5:$AB$6,MATCH(A$15,$S$5:$S$6,0),MATCH(CONCATENATE($P26,$Q26),$T$4:$AB$4,0)))+$T$8))</f>
        <v>0.553900463</v>
      </c>
      <c r="B56" s="48">
        <f t="shared" si="87"/>
        <v>0.5955671296</v>
      </c>
      <c r="C56" s="48">
        <f t="shared" si="87"/>
        <v>0.678900463</v>
      </c>
      <c r="D56" s="48">
        <f t="shared" si="87"/>
        <v>0.7622337963</v>
      </c>
      <c r="E56" s="48">
        <f t="shared" si="87"/>
        <v>0.8247337963</v>
      </c>
      <c r="F56" s="51">
        <v>0.7</v>
      </c>
      <c r="G56" s="50">
        <v>10.0</v>
      </c>
      <c r="H56" s="51" t="s">
        <v>58</v>
      </c>
      <c r="I56" s="48">
        <f t="shared" ref="I56:M56" si="88">I57+TIME(0,0,(3600*($O27-$O26)/(INDEX($T$5:$AB$6,MATCH(I$15,$S$5:$S$6,0),MATCH(CONCATENATE($P27,$Q27),$T$4:$AB$4,0)))+$T$8))</f>
        <v>0.6018402778</v>
      </c>
      <c r="J56" s="48">
        <f t="shared" si="88"/>
        <v>0.6851736111</v>
      </c>
      <c r="K56" s="48">
        <f t="shared" si="88"/>
        <v>0.7268402778</v>
      </c>
      <c r="L56" s="48">
        <f t="shared" si="88"/>
        <v>0.8101736111</v>
      </c>
      <c r="M56" s="52">
        <f t="shared" si="88"/>
        <v>0.2893402778</v>
      </c>
    </row>
    <row r="57" ht="13.5" customHeight="1">
      <c r="A57" s="47">
        <f t="shared" ref="A57:E57" si="89">A56+TIME(0,0,(3600*($O27-$O26)/(INDEX($T$5:$AB$6,MATCH(A$15,$S$5:$S$6,0),MATCH(CONCATENATE($P27,$Q27),$T$4:$AB$4,0)))+$T$8))</f>
        <v>0.5552083333</v>
      </c>
      <c r="B57" s="48">
        <f t="shared" si="89"/>
        <v>0.596875</v>
      </c>
      <c r="C57" s="48">
        <f t="shared" si="89"/>
        <v>0.6802083333</v>
      </c>
      <c r="D57" s="48">
        <f t="shared" si="89"/>
        <v>0.7635416667</v>
      </c>
      <c r="E57" s="48">
        <f t="shared" si="89"/>
        <v>0.8260416667</v>
      </c>
      <c r="F57" s="51">
        <v>1.1</v>
      </c>
      <c r="G57" s="50">
        <v>11.0</v>
      </c>
      <c r="H57" s="51" t="s">
        <v>60</v>
      </c>
      <c r="I57" s="48">
        <f t="shared" ref="I57:M57" si="90">I58+TIME(0,0,(3600*($O28-$O27)/(INDEX($T$5:$AB$6,MATCH(I$15,$S$5:$S$6,0),MATCH(CONCATENATE($P28,$Q28),$T$4:$AB$4,0)))+$T$8))</f>
        <v>0.6005324074</v>
      </c>
      <c r="J57" s="48">
        <f t="shared" si="90"/>
        <v>0.6838657407</v>
      </c>
      <c r="K57" s="48">
        <f t="shared" si="90"/>
        <v>0.7255324074</v>
      </c>
      <c r="L57" s="48">
        <f t="shared" si="90"/>
        <v>0.8088657407</v>
      </c>
      <c r="M57" s="52">
        <f t="shared" si="90"/>
        <v>0.2880324074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3.5" customHeight="1">
      <c r="A58" s="47">
        <f t="shared" ref="A58:E58" si="91">A57+TIME(0,0,(3600*($O28-$O27)/(INDEX($T$5:$AB$6,MATCH(A$15,$S$5:$S$6,0),MATCH(CONCATENATE($P28,$Q28),$T$4:$AB$4,0)))+$T$8))</f>
        <v>0.5564351852</v>
      </c>
      <c r="B58" s="48">
        <f t="shared" si="91"/>
        <v>0.5981018519</v>
      </c>
      <c r="C58" s="48">
        <f t="shared" si="91"/>
        <v>0.6814351852</v>
      </c>
      <c r="D58" s="48">
        <f t="shared" si="91"/>
        <v>0.7647685185</v>
      </c>
      <c r="E58" s="48">
        <f t="shared" si="91"/>
        <v>0.8272685185</v>
      </c>
      <c r="F58" s="51">
        <v>1.0</v>
      </c>
      <c r="G58" s="50">
        <v>12.0</v>
      </c>
      <c r="H58" s="51" t="s">
        <v>61</v>
      </c>
      <c r="I58" s="48">
        <f t="shared" ref="I58:M58" si="92">I59+TIME(0,0,(3600*($O29-$O28)/(INDEX($T$5:$AB$6,MATCH(I$15,$S$5:$S$6,0),MATCH(CONCATENATE($P29,$Q29),$T$4:$AB$4,0)))+$T$8))</f>
        <v>0.5993055556</v>
      </c>
      <c r="J58" s="48">
        <f t="shared" si="92"/>
        <v>0.6826388889</v>
      </c>
      <c r="K58" s="48">
        <f t="shared" si="92"/>
        <v>0.7243055556</v>
      </c>
      <c r="L58" s="48">
        <f t="shared" si="92"/>
        <v>0.8076388889</v>
      </c>
      <c r="M58" s="52">
        <f t="shared" si="92"/>
        <v>0.2868055556</v>
      </c>
    </row>
    <row r="59" ht="13.5" customHeight="1">
      <c r="A59" s="47">
        <f t="shared" ref="A59:E59" si="93">A58+TIME(0,0,(3600*($O29-$O28)/(INDEX($T$5:$AB$6,MATCH(A$15,$S$5:$S$6,0),MATCH(CONCATENATE($P29,$Q29),$T$4:$AB$4,0)))+$T$8))</f>
        <v>0.5612384259</v>
      </c>
      <c r="B59" s="48">
        <f t="shared" si="93"/>
        <v>0.6029050926</v>
      </c>
      <c r="C59" s="48">
        <f t="shared" si="93"/>
        <v>0.6862384259</v>
      </c>
      <c r="D59" s="48">
        <f t="shared" si="93"/>
        <v>0.7695717593</v>
      </c>
      <c r="E59" s="48">
        <f t="shared" si="93"/>
        <v>0.8320717593</v>
      </c>
      <c r="F59" s="51">
        <v>5.3</v>
      </c>
      <c r="G59" s="50">
        <v>13.0</v>
      </c>
      <c r="H59" s="51" t="s">
        <v>62</v>
      </c>
      <c r="I59" s="48">
        <f t="shared" ref="I59:M59" si="94">I60+TIME(0,0,(3600*($O30-$O29)/(INDEX($T$5:$AB$6,MATCH(I$15,$S$5:$S$6,0),MATCH(CONCATENATE($P30,$Q30),$T$4:$AB$4,0)))+$T$8))</f>
        <v>0.5945023148</v>
      </c>
      <c r="J59" s="48">
        <f t="shared" si="94"/>
        <v>0.6778356481</v>
      </c>
      <c r="K59" s="48">
        <f t="shared" si="94"/>
        <v>0.7195023148</v>
      </c>
      <c r="L59" s="48">
        <f t="shared" si="94"/>
        <v>0.8028356481</v>
      </c>
      <c r="M59" s="52">
        <f t="shared" si="94"/>
        <v>0.2820023148</v>
      </c>
    </row>
    <row r="60" ht="13.5" customHeight="1">
      <c r="A60" s="47">
        <f t="shared" ref="A60:E60" si="95">A59+TIME(0,0,(3600*($O30-$O29)/(INDEX($T$5:$AB$6,MATCH(A$15,$S$5:$S$6,0),MATCH(CONCATENATE($P30,$Q30),$T$4:$AB$4,0)))+$T$8))</f>
        <v>0.5627893519</v>
      </c>
      <c r="B60" s="48">
        <f t="shared" si="95"/>
        <v>0.6044560185</v>
      </c>
      <c r="C60" s="48">
        <f t="shared" si="95"/>
        <v>0.6877893519</v>
      </c>
      <c r="D60" s="48">
        <f t="shared" si="95"/>
        <v>0.7711226852</v>
      </c>
      <c r="E60" s="48">
        <f t="shared" si="95"/>
        <v>0.8336226852</v>
      </c>
      <c r="F60" s="51">
        <v>1.4</v>
      </c>
      <c r="G60" s="50">
        <v>14.0</v>
      </c>
      <c r="H60" s="51" t="s">
        <v>63</v>
      </c>
      <c r="I60" s="48">
        <f t="shared" ref="I60:M60" si="96">I61+TIME(0,0,(3600*($O31-$O30)/(INDEX($T$5:$AB$6,MATCH(I$15,$S$5:$S$6,0),MATCH(CONCATENATE($P31,$Q31),$T$4:$AB$4,0)))+$T$8))</f>
        <v>0.5929513889</v>
      </c>
      <c r="J60" s="48">
        <f t="shared" si="96"/>
        <v>0.6762847222</v>
      </c>
      <c r="K60" s="48">
        <f t="shared" si="96"/>
        <v>0.7179513889</v>
      </c>
      <c r="L60" s="48">
        <f t="shared" si="96"/>
        <v>0.8012847222</v>
      </c>
      <c r="M60" s="52">
        <f t="shared" si="96"/>
        <v>0.2804513889</v>
      </c>
    </row>
    <row r="61" ht="13.5" customHeight="1">
      <c r="A61" s="47">
        <f t="shared" ref="A61:E61" si="97">A60+TIME(0,0,(3600*($O31-$O30)/(INDEX($T$5:$AB$6,MATCH(A$15,$S$5:$S$6,0),MATCH(CONCATENATE($P31,$Q31),$T$4:$AB$4,0)))+$T$8))</f>
        <v>0.5645949074</v>
      </c>
      <c r="B61" s="48">
        <f t="shared" si="97"/>
        <v>0.6062615741</v>
      </c>
      <c r="C61" s="48">
        <f t="shared" si="97"/>
        <v>0.6895949074</v>
      </c>
      <c r="D61" s="48">
        <f t="shared" si="97"/>
        <v>0.7729282407</v>
      </c>
      <c r="E61" s="48">
        <f t="shared" si="97"/>
        <v>0.8354282407</v>
      </c>
      <c r="F61" s="51">
        <v>1.7</v>
      </c>
      <c r="G61" s="50">
        <v>15.0</v>
      </c>
      <c r="H61" s="51" t="s">
        <v>64</v>
      </c>
      <c r="I61" s="48">
        <f t="shared" ref="I61:M61" si="98">I62+TIME(0,0,(3600*($O32-$O31)/(INDEX($T$5:$AB$6,MATCH(I$15,$S$5:$S$6,0),MATCH(CONCATENATE($P32,$Q32),$T$4:$AB$4,0)))+$T$8))</f>
        <v>0.5911458333</v>
      </c>
      <c r="J61" s="48">
        <f t="shared" si="98"/>
        <v>0.6744791667</v>
      </c>
      <c r="K61" s="48">
        <f t="shared" si="98"/>
        <v>0.7161458333</v>
      </c>
      <c r="L61" s="48">
        <f t="shared" si="98"/>
        <v>0.7994791667</v>
      </c>
      <c r="M61" s="52">
        <f t="shared" si="98"/>
        <v>0.2786458333</v>
      </c>
    </row>
    <row r="62" ht="13.5" customHeight="1">
      <c r="A62" s="47">
        <f t="shared" ref="A62:E62" si="99">A61+TIME(0,0,(3600*($O32-$O31)/(INDEX($T$5:$AB$6,MATCH(A$15,$S$5:$S$6,0),MATCH(CONCATENATE($P32,$Q32),$T$4:$AB$4,0)))+$T$8))</f>
        <v>0.5664814815</v>
      </c>
      <c r="B62" s="48">
        <f t="shared" si="99"/>
        <v>0.6081481481</v>
      </c>
      <c r="C62" s="48">
        <f t="shared" si="99"/>
        <v>0.6914814815</v>
      </c>
      <c r="D62" s="48">
        <f t="shared" si="99"/>
        <v>0.7748148148</v>
      </c>
      <c r="E62" s="48">
        <f t="shared" si="99"/>
        <v>0.8373148148</v>
      </c>
      <c r="F62" s="51">
        <v>1.8</v>
      </c>
      <c r="G62" s="50">
        <v>16.0</v>
      </c>
      <c r="H62" s="51" t="s">
        <v>65</v>
      </c>
      <c r="I62" s="48">
        <f t="shared" ref="I62:M62" si="100">I63+TIME(0,0,(3600*($O33-$O32)/(INDEX($T$5:$AB$6,MATCH(I$15,$S$5:$S$6,0),MATCH(CONCATENATE($P33,$Q33),$T$4:$AB$4,0)))+$T$8))</f>
        <v>0.5892592593</v>
      </c>
      <c r="J62" s="48">
        <f t="shared" si="100"/>
        <v>0.6725925926</v>
      </c>
      <c r="K62" s="48">
        <f t="shared" si="100"/>
        <v>0.7142592593</v>
      </c>
      <c r="L62" s="48">
        <f t="shared" si="100"/>
        <v>0.7975925926</v>
      </c>
      <c r="M62" s="52">
        <f t="shared" si="100"/>
        <v>0.2767592593</v>
      </c>
    </row>
    <row r="63">
      <c r="A63" s="47">
        <f t="shared" ref="A63:E63" si="101">A62+TIME(0,0,(3600*($O33-$O32)/(INDEX($T$5:$AB$6,MATCH(A$15,$S$5:$S$6,0),MATCH(CONCATENATE($P33,$Q33),$T$4:$AB$4,0)))+$T$8))</f>
        <v>0.5672916667</v>
      </c>
      <c r="B63" s="48">
        <f t="shared" si="101"/>
        <v>0.6089583333</v>
      </c>
      <c r="C63" s="48">
        <f t="shared" si="101"/>
        <v>0.6922916667</v>
      </c>
      <c r="D63" s="48">
        <f t="shared" si="101"/>
        <v>0.775625</v>
      </c>
      <c r="E63" s="48">
        <f t="shared" si="101"/>
        <v>0.838125</v>
      </c>
      <c r="F63" s="51">
        <v>0.5</v>
      </c>
      <c r="G63" s="50">
        <v>17.0</v>
      </c>
      <c r="H63" s="51" t="s">
        <v>66</v>
      </c>
      <c r="I63" s="48">
        <f t="shared" ref="I63:M63" si="102">I64+TIME(0,0,(3600*($O34-$O33)/(INDEX($T$5:$AB$6,MATCH(I$15,$S$5:$S$6,0),MATCH(CONCATENATE($P34,$Q34),$T$4:$AB$4,0)))+$T$8))</f>
        <v>0.5884490741</v>
      </c>
      <c r="J63" s="48">
        <f t="shared" si="102"/>
        <v>0.6717824074</v>
      </c>
      <c r="K63" s="48">
        <f t="shared" si="102"/>
        <v>0.7134490741</v>
      </c>
      <c r="L63" s="48">
        <f t="shared" si="102"/>
        <v>0.7967824074</v>
      </c>
      <c r="M63" s="52">
        <f t="shared" si="102"/>
        <v>0.2759490741</v>
      </c>
      <c r="N63" s="1"/>
    </row>
    <row r="64" ht="12.75" customHeight="1">
      <c r="A64" s="47">
        <f t="shared" ref="A64:E64" si="103">A63+TIME(0,0,(3600*($O34-$O33)/(INDEX($T$5:$AB$6,MATCH(A$15,$S$5:$S$6,0),MATCH(CONCATENATE($P34,$Q34),$T$4:$AB$4,0)))+$T$8))</f>
        <v>0.568599537</v>
      </c>
      <c r="B64" s="48">
        <f t="shared" si="103"/>
        <v>0.6102662037</v>
      </c>
      <c r="C64" s="48">
        <f t="shared" si="103"/>
        <v>0.693599537</v>
      </c>
      <c r="D64" s="48">
        <f t="shared" si="103"/>
        <v>0.7769328704</v>
      </c>
      <c r="E64" s="48">
        <f t="shared" si="103"/>
        <v>0.8394328704</v>
      </c>
      <c r="F64" s="51">
        <v>1.1</v>
      </c>
      <c r="G64" s="50">
        <v>18.0</v>
      </c>
      <c r="H64" s="51" t="s">
        <v>67</v>
      </c>
      <c r="I64" s="48">
        <f t="shared" ref="I64:M64" si="104">I65+TIME(0,0,(3600*($O35-$O34)/(INDEX($T$5:$AB$6,MATCH(I$15,$S$5:$S$6,0),MATCH(CONCATENATE($P35,$Q35),$T$4:$AB$4,0)))+$T$8))</f>
        <v>0.5871412037</v>
      </c>
      <c r="J64" s="48">
        <f t="shared" si="104"/>
        <v>0.670474537</v>
      </c>
      <c r="K64" s="48">
        <f t="shared" si="104"/>
        <v>0.7121412037</v>
      </c>
      <c r="L64" s="48">
        <f t="shared" si="104"/>
        <v>0.795474537</v>
      </c>
      <c r="M64" s="52">
        <f t="shared" si="104"/>
        <v>0.2746412037</v>
      </c>
    </row>
    <row r="65" ht="12.75" customHeight="1">
      <c r="A65" s="47">
        <f t="shared" ref="A65:E65" si="105">A64+TIME(0,0,(3600*($O35-$O34)/(INDEX($T$5:$AB$6,MATCH(A$15,$S$5:$S$6,0),MATCH(CONCATENATE($P35,$Q35),$T$4:$AB$4,0)))+$T$8))</f>
        <v>0.5699884259</v>
      </c>
      <c r="B65" s="48">
        <f t="shared" si="105"/>
        <v>0.6116550926</v>
      </c>
      <c r="C65" s="48">
        <f t="shared" si="105"/>
        <v>0.6949884259</v>
      </c>
      <c r="D65" s="48">
        <f t="shared" si="105"/>
        <v>0.7783217593</v>
      </c>
      <c r="E65" s="48">
        <f t="shared" si="105"/>
        <v>0.8408217593</v>
      </c>
      <c r="F65" s="51">
        <v>1.2</v>
      </c>
      <c r="G65" s="50">
        <v>19.0</v>
      </c>
      <c r="H65" s="51" t="s">
        <v>68</v>
      </c>
      <c r="I65" s="48">
        <f t="shared" ref="I65:M65" si="106">I66+TIME(0,0,(3600*($O36-$O35)/(INDEX($T$5:$AB$6,MATCH(I$15,$S$5:$S$6,0),MATCH(CONCATENATE($P36,$Q36),$T$4:$AB$4,0)))+$T$8))</f>
        <v>0.5857523148</v>
      </c>
      <c r="J65" s="48">
        <f t="shared" si="106"/>
        <v>0.6690856481</v>
      </c>
      <c r="K65" s="48">
        <f t="shared" si="106"/>
        <v>0.7107523148</v>
      </c>
      <c r="L65" s="48">
        <f t="shared" si="106"/>
        <v>0.7940856481</v>
      </c>
      <c r="M65" s="52">
        <f t="shared" si="106"/>
        <v>0.2732523148</v>
      </c>
    </row>
    <row r="66" ht="12.75" customHeight="1">
      <c r="A66" s="47">
        <f t="shared" ref="A66:E66" si="107">A65+TIME(0,0,(3600*($O36-$O35)/(INDEX($T$5:$AB$6,MATCH(A$15,$S$5:$S$6,0),MATCH(CONCATENATE($P36,$Q36),$T$4:$AB$4,0)))+$T$8))</f>
        <v>0.5707986111</v>
      </c>
      <c r="B66" s="48">
        <f t="shared" si="107"/>
        <v>0.6124652778</v>
      </c>
      <c r="C66" s="48">
        <f t="shared" si="107"/>
        <v>0.6957986111</v>
      </c>
      <c r="D66" s="48">
        <f t="shared" si="107"/>
        <v>0.7791319444</v>
      </c>
      <c r="E66" s="48">
        <f t="shared" si="107"/>
        <v>0.8416319444</v>
      </c>
      <c r="F66" s="51">
        <v>0.5</v>
      </c>
      <c r="G66" s="50">
        <v>20.0</v>
      </c>
      <c r="H66" s="51" t="s">
        <v>69</v>
      </c>
      <c r="I66" s="48">
        <f t="shared" ref="I66:M66" si="108">I67+TIME(0,0,(3600*($O37-$O36)/(INDEX($T$5:$AB$6,MATCH(I$15,$S$5:$S$6,0),MATCH(CONCATENATE($P37,$Q37),$T$4:$AB$4,0)))+$T$8))</f>
        <v>0.5849421296</v>
      </c>
      <c r="J66" s="48">
        <f t="shared" si="108"/>
        <v>0.668275463</v>
      </c>
      <c r="K66" s="48">
        <f t="shared" si="108"/>
        <v>0.7099421296</v>
      </c>
      <c r="L66" s="48">
        <f t="shared" si="108"/>
        <v>0.793275463</v>
      </c>
      <c r="M66" s="52">
        <f t="shared" si="108"/>
        <v>0.2724421296</v>
      </c>
    </row>
    <row r="67" ht="12.75" customHeight="1">
      <c r="A67" s="47">
        <f t="shared" ref="A67:E67" si="109">A66+TIME(0,0,(3600*($O37-$O36)/(INDEX($T$5:$AB$6,MATCH(A$15,$S$5:$S$6,0),MATCH(CONCATENATE($P37,$Q37),$T$4:$AB$4,0)))+$T$8))</f>
        <v>0.5715162037</v>
      </c>
      <c r="B67" s="48">
        <f t="shared" si="109"/>
        <v>0.6131828704</v>
      </c>
      <c r="C67" s="48">
        <f t="shared" si="109"/>
        <v>0.6965162037</v>
      </c>
      <c r="D67" s="48">
        <f t="shared" si="109"/>
        <v>0.779849537</v>
      </c>
      <c r="E67" s="48">
        <f t="shared" si="109"/>
        <v>0.842349537</v>
      </c>
      <c r="F67" s="51">
        <v>0.4</v>
      </c>
      <c r="G67" s="50">
        <v>21.0</v>
      </c>
      <c r="H67" s="51" t="s">
        <v>70</v>
      </c>
      <c r="I67" s="48">
        <f t="shared" ref="I67:M67" si="110">I68+TIME(0,0,(3600*($O38-$O37)/(INDEX($T$5:$AB$6,MATCH(I$15,$S$5:$S$6,0),MATCH(CONCATENATE($P38,$Q38),$T$4:$AB$4,0)))+$T$8))</f>
        <v>0.584224537</v>
      </c>
      <c r="J67" s="48">
        <f t="shared" si="110"/>
        <v>0.6675578704</v>
      </c>
      <c r="K67" s="48">
        <f t="shared" si="110"/>
        <v>0.709224537</v>
      </c>
      <c r="L67" s="48">
        <f t="shared" si="110"/>
        <v>0.7925578704</v>
      </c>
      <c r="M67" s="52">
        <f t="shared" si="110"/>
        <v>0.271724537</v>
      </c>
    </row>
    <row r="68" ht="12.75" customHeight="1">
      <c r="A68" s="47">
        <f t="shared" ref="A68:E68" si="111">A67+TIME(0,0,(3600*($O38-$O37)/(INDEX($T$5:$AB$6,MATCH(A$15,$S$5:$S$6,0),MATCH(CONCATENATE($P38,$Q38),$T$4:$AB$4,0)))+$T$8))</f>
        <v>0.5724074074</v>
      </c>
      <c r="B68" s="48">
        <f t="shared" si="111"/>
        <v>0.6140740741</v>
      </c>
      <c r="C68" s="48">
        <f t="shared" si="111"/>
        <v>0.6974074074</v>
      </c>
      <c r="D68" s="48">
        <f t="shared" si="111"/>
        <v>0.7807407407</v>
      </c>
      <c r="E68" s="48">
        <f t="shared" si="111"/>
        <v>0.8432407407</v>
      </c>
      <c r="F68" s="51">
        <v>0.6</v>
      </c>
      <c r="G68" s="50">
        <v>22.0</v>
      </c>
      <c r="H68" s="51" t="s">
        <v>71</v>
      </c>
      <c r="I68" s="56">
        <v>0.5833333333333334</v>
      </c>
      <c r="J68" s="56">
        <v>0.6666666666666666</v>
      </c>
      <c r="K68" s="56">
        <v>0.7083333333333334</v>
      </c>
      <c r="L68" s="56">
        <v>0.7916666666666666</v>
      </c>
      <c r="M68" s="57">
        <v>0.2708333333333333</v>
      </c>
    </row>
    <row r="69" ht="12.75" customHeight="1">
      <c r="A69" s="58"/>
      <c r="B69" s="59"/>
      <c r="C69" s="59"/>
      <c r="D69" s="59"/>
      <c r="E69" s="59"/>
      <c r="F69" s="51"/>
      <c r="G69" s="50"/>
      <c r="H69" s="51"/>
      <c r="I69" s="59"/>
      <c r="J69" s="59"/>
      <c r="K69" s="59"/>
      <c r="L69" s="59"/>
      <c r="M69" s="60"/>
    </row>
    <row r="70" ht="12.75" customHeight="1">
      <c r="A70" s="67" t="s">
        <v>73</v>
      </c>
      <c r="B70" s="65" t="s">
        <v>73</v>
      </c>
      <c r="C70" s="65" t="s">
        <v>74</v>
      </c>
      <c r="D70" s="65" t="s">
        <v>73</v>
      </c>
      <c r="E70" s="62" t="s">
        <v>73</v>
      </c>
      <c r="F70" s="68"/>
      <c r="G70" s="69"/>
      <c r="H70" s="68"/>
      <c r="I70" s="65" t="s">
        <v>73</v>
      </c>
      <c r="J70" s="65" t="s">
        <v>73</v>
      </c>
      <c r="K70" s="65" t="s">
        <v>74</v>
      </c>
      <c r="L70" s="65" t="s">
        <v>73</v>
      </c>
      <c r="M70" s="70" t="s">
        <v>73</v>
      </c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ht="12.75" customHeight="1">
      <c r="I72" s="5" t="s">
        <v>81</v>
      </c>
    </row>
    <row r="73" ht="12.75" customHeight="1">
      <c r="B73" s="71"/>
    </row>
    <row r="74" ht="12.75" customHeight="1">
      <c r="B74" s="71"/>
    </row>
    <row r="75" ht="12.75" customHeight="1">
      <c r="A75" s="72"/>
      <c r="B75" s="72"/>
      <c r="C75" s="72"/>
      <c r="D75" s="72"/>
      <c r="E75" s="72"/>
      <c r="F75" s="72"/>
      <c r="G75" s="72"/>
      <c r="H75" s="72"/>
      <c r="I75" s="72"/>
      <c r="J75" s="72"/>
    </row>
    <row r="76" ht="12.75" customHeight="1">
      <c r="A76" s="72"/>
    </row>
    <row r="77" ht="16.5" customHeight="1"/>
    <row r="78" ht="16.5" customHeight="1"/>
    <row r="79" ht="16.5" customHeight="1"/>
    <row r="80" ht="16.5" customHeight="1"/>
    <row r="81" ht="16.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</sheetData>
  <mergeCells count="12">
    <mergeCell ref="A13:E13"/>
    <mergeCell ref="A42:E42"/>
    <mergeCell ref="I42:M42"/>
    <mergeCell ref="A43:E43"/>
    <mergeCell ref="I43:M43"/>
    <mergeCell ref="A6:M6"/>
    <mergeCell ref="A7:M7"/>
    <mergeCell ref="A9:H9"/>
    <mergeCell ref="A10:M10"/>
    <mergeCell ref="A12:E12"/>
    <mergeCell ref="I12:M12"/>
    <mergeCell ref="I13:M13"/>
  </mergeCells>
  <printOptions/>
  <pageMargins bottom="0.3937007874015748" footer="0.0" header="0.0" left="0.7480314960629921" right="0.0" top="0.3937007874015748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2002-03-26T19:23:05Z</dcterms:created>
  <dc:creator>Grigore Ion</dc:creator>
</cp:coreProperties>
</file>